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804" activeTab="2"/>
  </bookViews>
  <sheets>
    <sheet name="PCCM 18-02-2021" sheetId="1" r:id="rId1"/>
    <sheet name="Khối 6-9 " sheetId="2" r:id="rId2"/>
    <sheet name="Khối 7-8" sheetId="3" r:id="rId3"/>
    <sheet name="BD HSG" sheetId="4" r:id="rId4"/>
    <sheet name="Thể dục 8-9" sheetId="5" r:id="rId5"/>
    <sheet name="Quy định số tiết" sheetId="6" r:id="rId6"/>
    <sheet name="Sheet1" sheetId="7" r:id="rId7"/>
    <sheet name="Bảng kê" sheetId="8" r:id="rId8"/>
  </sheets>
  <definedNames>
    <definedName name="_xlfn.SINGLE" hidden="1">#NAME?</definedName>
    <definedName name="_xlnm.Print_Titles" localSheetId="0">'PCCM 18-02-2021'!$8:$9</definedName>
  </definedNames>
  <calcPr fullCalcOnLoad="1"/>
</workbook>
</file>

<file path=xl/sharedStrings.xml><?xml version="1.0" encoding="utf-8"?>
<sst xmlns="http://schemas.openxmlformats.org/spreadsheetml/2006/main" count="849" uniqueCount="344">
  <si>
    <t>Thứ</t>
  </si>
  <si>
    <t>Tiết</t>
  </si>
  <si>
    <t>6D</t>
  </si>
  <si>
    <t>9A</t>
  </si>
  <si>
    <t>9B</t>
  </si>
  <si>
    <t>9C</t>
  </si>
  <si>
    <t>Toán</t>
  </si>
  <si>
    <t>PHÒNG GD &amp; ĐT TÂN HIỆP</t>
  </si>
  <si>
    <t>7A</t>
  </si>
  <si>
    <t>7B</t>
  </si>
  <si>
    <t>7C</t>
  </si>
  <si>
    <t>8A</t>
  </si>
  <si>
    <t>8B</t>
  </si>
  <si>
    <t>8C</t>
  </si>
  <si>
    <t>BẢNG PHÂN CÔNG CHUYÊN MÔN TOÀN TRƯỜNG</t>
  </si>
  <si>
    <t>Stt</t>
  </si>
  <si>
    <t>Họ và tên</t>
  </si>
  <si>
    <t>TĐCM</t>
  </si>
  <si>
    <t>Công tác chính</t>
  </si>
  <si>
    <t>Công tác kiêm nhiệm</t>
  </si>
  <si>
    <t>Ký tên</t>
  </si>
  <si>
    <t>Số
tiết</t>
  </si>
  <si>
    <t>CỘNG HÒA XÃ HỘI CHỦ NGHĨA VIỆT NAM</t>
  </si>
  <si>
    <t>Độc lập - Tự do - Hạnh phúc</t>
  </si>
  <si>
    <t>Đặng Đức Triêm</t>
  </si>
  <si>
    <t>Nguyễn Thị Hiên</t>
  </si>
  <si>
    <t>Nguyễn Đức Long</t>
  </si>
  <si>
    <t>Phạm Thị Băng Tâm</t>
  </si>
  <si>
    <t>Phạm Ngọc Ngàn</t>
  </si>
  <si>
    <t>Phạm Quốc Thắng</t>
  </si>
  <si>
    <t>Vũ Thị Bích Vân</t>
  </si>
  <si>
    <t>Trần Thị Thoa</t>
  </si>
  <si>
    <t>Nguyễn Thị Thu Huyền</t>
  </si>
  <si>
    <t>Nguyễn Thị Kim Ngọc</t>
  </si>
  <si>
    <t>Nguyễn Thị Huyền Trinh</t>
  </si>
  <si>
    <t>Hoàng Minh Sơn</t>
  </si>
  <si>
    <t>Trần Thị Nhạn</t>
  </si>
  <si>
    <t>Cao Văn Đản</t>
  </si>
  <si>
    <t>Phạm Thế Hiền</t>
  </si>
  <si>
    <t>Nguyễn Thị Phương Uyên</t>
  </si>
  <si>
    <t>Lê Thị Bông</t>
  </si>
  <si>
    <t>Nguyễn Thị Tuyến</t>
  </si>
  <si>
    <t>Nguyễn Hữu Mai Khanh</t>
  </si>
  <si>
    <t>Nguyễn Thị Cúc</t>
  </si>
  <si>
    <t>Tạ Phong Châu</t>
  </si>
  <si>
    <t>Nguyễn Hữu Nhân</t>
  </si>
  <si>
    <t>Nguyễn Thị Diệu</t>
  </si>
  <si>
    <t>Nguyễn Thị Ánh Loan</t>
  </si>
  <si>
    <t>Trần Văn Phước</t>
  </si>
  <si>
    <t>ĐHSP Anh</t>
  </si>
  <si>
    <t>ĐHSP Sinh</t>
  </si>
  <si>
    <t>ĐHSP Toán</t>
  </si>
  <si>
    <t xml:space="preserve">ĐHSP Toán </t>
  </si>
  <si>
    <t>ĐHSP Sử</t>
  </si>
  <si>
    <t>Nguyễn Văn Khánh</t>
  </si>
  <si>
    <t>ĐHSP TDTT</t>
  </si>
  <si>
    <t>ĐHSP Văn</t>
  </si>
  <si>
    <t>Văn</t>
  </si>
  <si>
    <t>CĐSP Toán lý</t>
  </si>
  <si>
    <t>Lớp / Tiết</t>
  </si>
  <si>
    <t>Lớp 6</t>
  </si>
  <si>
    <t>HK I</t>
  </si>
  <si>
    <t>HK II</t>
  </si>
  <si>
    <t>Lớp 7</t>
  </si>
  <si>
    <t>Lớp 8</t>
  </si>
  <si>
    <t>Lớp 9</t>
  </si>
  <si>
    <t>Môn học</t>
  </si>
  <si>
    <t>HOẠT ĐỘNG GIÁO DỤC</t>
  </si>
  <si>
    <t>TỔNG CỘNG</t>
  </si>
  <si>
    <t>Lý</t>
  </si>
  <si>
    <t>Hóa</t>
  </si>
  <si>
    <t>Sinh</t>
  </si>
  <si>
    <t>Sử</t>
  </si>
  <si>
    <t>Địa</t>
  </si>
  <si>
    <t>GDCD</t>
  </si>
  <si>
    <t>Nhạc</t>
  </si>
  <si>
    <t>Thể dục</t>
  </si>
  <si>
    <t>Chủ đề T.Chọn</t>
  </si>
  <si>
    <t>S.Hoạt lớp</t>
  </si>
  <si>
    <t>S.Hoạt Trường</t>
  </si>
  <si>
    <t>SH hướng nghiệp</t>
  </si>
  <si>
    <t>HĐ GDNNLL</t>
  </si>
  <si>
    <t>Công nghệ</t>
  </si>
  <si>
    <t>Âm nhạc</t>
  </si>
  <si>
    <t>Mỹ thuật</t>
  </si>
  <si>
    <t>Tiếng Anh</t>
  </si>
  <si>
    <t>2 Tiết / tháng (Kể cả hè)</t>
  </si>
  <si>
    <t>1 Tiết / tháng</t>
  </si>
  <si>
    <t>Lớp</t>
  </si>
  <si>
    <t>Anh</t>
  </si>
  <si>
    <t>CĐSP Anh</t>
  </si>
  <si>
    <t>Giáo viên dạy</t>
  </si>
  <si>
    <t>Phạm Phương Minh</t>
  </si>
  <si>
    <t>ĐH Kế toán</t>
  </si>
  <si>
    <t>TRƯỜNG THCS THẠNH TRỊ</t>
  </si>
  <si>
    <t>ĐHSP MT</t>
  </si>
  <si>
    <t>HIỆU TRƯỞNG</t>
  </si>
  <si>
    <t>TC</t>
  </si>
  <si>
    <t>Công tác kế toán</t>
  </si>
  <si>
    <t>CHIỀU</t>
  </si>
  <si>
    <t>PHẠM NGỌC NGÀN</t>
  </si>
  <si>
    <t>ĐH SP Sinh</t>
  </si>
  <si>
    <t>Trịnh Thị Thùy Giang</t>
  </si>
  <si>
    <t>Lê Quang Quý</t>
  </si>
  <si>
    <t>ĐH Du Lịch</t>
  </si>
  <si>
    <t>Công tác thư viện</t>
  </si>
  <si>
    <t>Nguyễn Kim Bồng</t>
  </si>
  <si>
    <t>Buổi</t>
  </si>
  <si>
    <t>Tổng phụ trách Đội</t>
  </si>
  <si>
    <t>Tin</t>
  </si>
  <si>
    <t>THỜI KHÓA BIỂU THỂ DỤC TRÁI BUỔI</t>
  </si>
  <si>
    <t>Lê Thị Thanh Thúy</t>
  </si>
  <si>
    <t>Chủ nhiệm 8C</t>
  </si>
  <si>
    <t>Chủ nhiệm 7B</t>
  </si>
  <si>
    <t>Chủ nhiệm 6D</t>
  </si>
  <si>
    <t>TT Tổ Tự nhiên,  PCTCĐ</t>
  </si>
  <si>
    <t>Môn dạy</t>
  </si>
  <si>
    <t xml:space="preserve"> </t>
  </si>
  <si>
    <t>PHẠM THỊ BĂNG TÂM</t>
  </si>
  <si>
    <t>SINH</t>
  </si>
  <si>
    <t>TRẦN THỊ THOA</t>
  </si>
  <si>
    <t>NGUYỄN HỮU MAI KHANH</t>
  </si>
  <si>
    <t>NGUYỄN VĂN KHÁNH</t>
  </si>
  <si>
    <t>VĂN</t>
  </si>
  <si>
    <t>TOÁN</t>
  </si>
  <si>
    <t>HÓA</t>
  </si>
  <si>
    <t xml:space="preserve">SỬ </t>
  </si>
  <si>
    <t>TRỊNH THỊ THÙY GIANG</t>
  </si>
  <si>
    <t>Trần Việt Hùng</t>
  </si>
  <si>
    <t>Hiệu Trưởng, BT chi bộ</t>
  </si>
  <si>
    <t>Dạy TC 6C</t>
  </si>
  <si>
    <t>Dạy Văn 6A, 9BC</t>
  </si>
  <si>
    <t>Chủ nhiệm 6B</t>
  </si>
  <si>
    <t>Chủ nhiệm 7C</t>
  </si>
  <si>
    <t xml:space="preserve">Chủ nhiệm 6C </t>
  </si>
  <si>
    <t xml:space="preserve">Chủ nhiệm 8D </t>
  </si>
  <si>
    <t>Dạy Toán 6B,7A</t>
  </si>
  <si>
    <t xml:space="preserve">Dạy Anh  8ABCD, 6CD </t>
  </si>
  <si>
    <t>Dạy thể dục Khối 6ABCD, 9ABC</t>
  </si>
  <si>
    <t>Dạy thể dục Khối 7ABC, 8ABCD</t>
  </si>
  <si>
    <t>Công tác thiết bị , TN, lưu trữ</t>
  </si>
  <si>
    <t>Dạy Địa 7ABC</t>
  </si>
  <si>
    <t>Chủ nhiệm 6A</t>
  </si>
  <si>
    <t>Lưu trữ</t>
  </si>
  <si>
    <t>CN 7A, BCH CĐ</t>
  </si>
  <si>
    <t>4,5</t>
  </si>
  <si>
    <t>7,5</t>
  </si>
  <si>
    <t>8,5</t>
  </si>
  <si>
    <t>5,5</t>
  </si>
  <si>
    <t>6B</t>
  </si>
  <si>
    <t>6C</t>
  </si>
  <si>
    <t>PHẠM QUỐC THẮNG</t>
  </si>
  <si>
    <t>8D</t>
  </si>
  <si>
    <t>Dạy Văn 7ABC</t>
  </si>
  <si>
    <t>6A</t>
  </si>
  <si>
    <t xml:space="preserve">Dạy Văn 8AB </t>
  </si>
  <si>
    <t>SÁNG</t>
  </si>
  <si>
    <t>Nguyễn Thị Kim Oanh</t>
  </si>
  <si>
    <t>CĐ Sinh Hóa</t>
  </si>
  <si>
    <t>Tổng số : tiết thực dạy   - kiêm nhiệm  - TS giờ   - số HS hiện tại</t>
  </si>
  <si>
    <t>TS HS đầu năm 487</t>
  </si>
  <si>
    <t>Tăng, giảm</t>
  </si>
  <si>
    <t>Tổng số nhân sự</t>
  </si>
  <si>
    <t>Khối 6:        4 lớp  - số HS</t>
  </si>
  <si>
    <t>* ĐHSP</t>
  </si>
  <si>
    <t>Khối 7:        3 lớp  - số HS</t>
  </si>
  <si>
    <t>* CĐSP:</t>
  </si>
  <si>
    <t>Khối 8:        4 lớp  - số HS</t>
  </si>
  <si>
    <t>* THSP :</t>
  </si>
  <si>
    <t>Khối 9:        3 lớp  - số HS</t>
  </si>
  <si>
    <t>* HĐ 68:</t>
  </si>
  <si>
    <t>Tổng số HS hiện tại</t>
  </si>
  <si>
    <t>Năm học:  2020 - 2021</t>
  </si>
  <si>
    <t>Bài
KTTX</t>
  </si>
  <si>
    <t>QUY ĐỊNH SỐ TIẾT TRÊN TUẦN
VÀ SỐ BÀI KIỂM TRA THƯỜNG XUYÊN THEO HỌC KỲ</t>
  </si>
  <si>
    <t>Thạnh Trị, ngày 06 tháng 01 năm 2021</t>
  </si>
  <si>
    <t>Dạy  TC 6AB</t>
  </si>
  <si>
    <t>Nhạc 8ABCD, 7ABC, 6ABCD, 9ABC</t>
  </si>
  <si>
    <t>Dạy Sinh 7ABC, 8ABCD</t>
  </si>
  <si>
    <t xml:space="preserve">Dạy Anh 6AB  </t>
  </si>
  <si>
    <t>Dạy Anh 7ABC, 9ABC</t>
  </si>
  <si>
    <t>Học kỳ II - Năm học:  2020 - 2021</t>
  </si>
  <si>
    <t>TB Thanh Tra ND, TT Tổ ATM</t>
  </si>
  <si>
    <t>Phổ cập,TT Tổ VP- VT-CĐ</t>
  </si>
  <si>
    <t>Phụ trách CM nhà trường</t>
  </si>
  <si>
    <t>MT Khối 6,7, 8; GDCD 7ABC</t>
  </si>
  <si>
    <t>Dạy Toán 6C; Lý 9ABC, Lý 6ABCD</t>
  </si>
  <si>
    <t xml:space="preserve">Dạy Toán 8CD; TC 8CD; GDCD 8CD  </t>
  </si>
  <si>
    <t xml:space="preserve">Dạy Toán 7B; TC 7ABC; Lý 7ABC </t>
  </si>
  <si>
    <t>Dạy Toán 7C, 8A; CN 7ABC</t>
  </si>
  <si>
    <t>Dạy Toán 6A; CN 6ABCD, 8ABCD</t>
  </si>
  <si>
    <t xml:space="preserve">Dạy Toán 8B; TC 8B; Lý 8ABCD </t>
  </si>
  <si>
    <t>Toán 9B; Tin học 8A,9A</t>
  </si>
  <si>
    <t>Dạy Văn 9A, 8CD; Sử 6ABCD</t>
  </si>
  <si>
    <t>Dạy Sử 7ABC, 8ABCD; Địa 8ABCD</t>
  </si>
  <si>
    <t>Dạy Sử  9ABC; Địa 9ABC, 6CD</t>
  </si>
  <si>
    <t xml:space="preserve">Dạy Toán 6D; TC 6D </t>
  </si>
  <si>
    <t>STT</t>
  </si>
  <si>
    <t>BẢNG KÊ GIÁO VIÊN THEO LỚP - MÔN</t>
  </si>
  <si>
    <t>Cônghệ</t>
  </si>
  <si>
    <t>Mỹthuật</t>
  </si>
  <si>
    <t>HK1</t>
  </si>
  <si>
    <t>HK2</t>
  </si>
  <si>
    <t xml:space="preserve">Thủ quỹ ,YTHĐ, Tổ Phó VP; </t>
  </si>
  <si>
    <t>Dạy Hóa 9ABC, Sinh 9ABC</t>
  </si>
  <si>
    <t>Dạy Sinh 6ABCD, Hoá 8ABCD</t>
  </si>
  <si>
    <t>Chủ nhiệm 9A; Thư ký HĐ</t>
  </si>
  <si>
    <t>CĐSP Cônghệ</t>
  </si>
  <si>
    <t>CĐ Nhạc</t>
  </si>
  <si>
    <t>(Áp dụng từ ngày 22/02/2021)     Lần 2</t>
  </si>
  <si>
    <t>d</t>
  </si>
  <si>
    <r>
      <t xml:space="preserve">Dạy Văn 6BCD; </t>
    </r>
    <r>
      <rPr>
        <sz val="12"/>
        <color indexed="10"/>
        <rFont val="Times New Roman"/>
        <family val="1"/>
      </rPr>
      <t>Địa 6AB</t>
    </r>
  </si>
  <si>
    <r>
      <t>Dạy CN 9A; GDCD 6ABCD,</t>
    </r>
    <r>
      <rPr>
        <sz val="12"/>
        <color indexed="10"/>
        <rFont val="Times New Roman"/>
        <family val="1"/>
      </rPr>
      <t>8AB</t>
    </r>
    <r>
      <rPr>
        <sz val="12"/>
        <rFont val="Times New Roman"/>
        <family val="1"/>
      </rPr>
      <t xml:space="preserve">,9ABC </t>
    </r>
  </si>
  <si>
    <t>c</t>
  </si>
  <si>
    <r>
      <t xml:space="preserve"> BCH CĐ </t>
    </r>
    <r>
      <rPr>
        <sz val="12"/>
        <color indexed="10"/>
        <rFont val="Times New Roman"/>
        <family val="1"/>
      </rPr>
      <t>Con nhỏ dưới 12 tháng</t>
    </r>
  </si>
  <si>
    <t>Số
HS</t>
  </si>
  <si>
    <t>Thạnh Trị, ngày 18  tháng 8 năm 2020</t>
  </si>
  <si>
    <r>
      <t xml:space="preserve">Toán 9AC; TC 9BC; </t>
    </r>
    <r>
      <rPr>
        <sz val="12"/>
        <color indexed="10"/>
        <rFont val="Times New Roman"/>
        <family val="1"/>
      </rPr>
      <t>CN 9BC,</t>
    </r>
    <r>
      <rPr>
        <sz val="12"/>
        <rFont val="Times New Roman"/>
        <family val="1"/>
      </rPr>
      <t xml:space="preserve"> HN9ABC</t>
    </r>
  </si>
  <si>
    <t>Tổng
số tiết</t>
  </si>
  <si>
    <t xml:space="preserve">TTTXH, BD Sử 8 </t>
  </si>
  <si>
    <t>TP tổ TN, BD Sinh 8</t>
  </si>
  <si>
    <t>Chủ nhiệm 9C; BD Hóa 8</t>
  </si>
  <si>
    <r>
      <t xml:space="preserve">CN 9B, </t>
    </r>
    <r>
      <rPr>
        <sz val="12"/>
        <color indexed="10"/>
        <rFont val="Times New Roman"/>
        <family val="1"/>
      </rPr>
      <t>BD Casio-Toán 8</t>
    </r>
  </si>
  <si>
    <r>
      <t xml:space="preserve">CN 8A, </t>
    </r>
    <r>
      <rPr>
        <sz val="12"/>
        <color indexed="60"/>
        <rFont val="Times New Roman"/>
        <family val="1"/>
      </rPr>
      <t>BD Văn 8,9</t>
    </r>
    <r>
      <rPr>
        <sz val="12"/>
        <rFont val="Times New Roman"/>
        <family val="1"/>
      </rPr>
      <t>; TP tổ XH</t>
    </r>
  </si>
  <si>
    <t>Chủ nhiệm 8B,TBan LĐ-VT</t>
  </si>
  <si>
    <t>Đản_Lý 6_HK2_Tuần 20-23</t>
  </si>
  <si>
    <t>SHL - Vân</t>
  </si>
  <si>
    <t>SHL - Trinh</t>
  </si>
  <si>
    <t>SHL - Tuyến</t>
  </si>
  <si>
    <t>SHL - Thắng</t>
  </si>
  <si>
    <t>SHL - Bồng</t>
  </si>
  <si>
    <t>SHL - Khanh</t>
  </si>
  <si>
    <t>SHL - Giang</t>
  </si>
  <si>
    <t>Lớp 6A</t>
  </si>
  <si>
    <t>Lớp 6B</t>
  </si>
  <si>
    <t>Lớp 6C</t>
  </si>
  <si>
    <t>Lớp 6D</t>
  </si>
  <si>
    <t xml:space="preserve"> Lớp 9A</t>
  </si>
  <si>
    <t>Lớp 9B</t>
  </si>
  <si>
    <t>Lớp 9C</t>
  </si>
  <si>
    <t/>
  </si>
  <si>
    <t>Lớp 7A</t>
  </si>
  <si>
    <t>Lớp 7B</t>
  </si>
  <si>
    <t>Lớp 7C</t>
  </si>
  <si>
    <t>Lớp 8A</t>
  </si>
  <si>
    <t xml:space="preserve"> Lớp 8B</t>
  </si>
  <si>
    <t>Lớp 8C</t>
  </si>
  <si>
    <t>Lớp 8D</t>
  </si>
  <si>
    <t>THỜI KHÓA BIỂU BD HSG LỚP 8</t>
  </si>
  <si>
    <t>Thạnh Trị, ngày 18 tháng 02 năm 2021</t>
  </si>
  <si>
    <t xml:space="preserve"> Năm hoc: 2020-2021</t>
  </si>
  <si>
    <t>(Áp dụng từ ngày  22 / 02 / 2021)    Lần 2</t>
  </si>
  <si>
    <t xml:space="preserve"> (Áp dụng từ ngày 22 / 02 / 2021)</t>
  </si>
  <si>
    <t>(Áp dụng từ ngày 22 / 02 / 2021)</t>
  </si>
  <si>
    <t>C.Cờ  -  Vân</t>
  </si>
  <si>
    <t>C.Cờ  -  Trinh</t>
  </si>
  <si>
    <t>C.Cờ  -  Tuyến</t>
  </si>
  <si>
    <t>C.Cờ  -  Thắng</t>
  </si>
  <si>
    <t>C.Cờ  -  Bồng</t>
  </si>
  <si>
    <t>C.Cờ  -  Khanh</t>
  </si>
  <si>
    <t>C.Cờ  -  Giang</t>
  </si>
  <si>
    <t>Sinh  -  Oanh</t>
  </si>
  <si>
    <t>Địa  -  Trinh</t>
  </si>
  <si>
    <t>Toán  -  Tuyến</t>
  </si>
  <si>
    <t>T.Dục  -  Thắng</t>
  </si>
  <si>
    <t>T.Anh  -  Nhân</t>
  </si>
  <si>
    <t>Văn  -  Vân</t>
  </si>
  <si>
    <t>GDCD  -  Bồng</t>
  </si>
  <si>
    <t>Sử  -  Ngọc</t>
  </si>
  <si>
    <t>Cônghệ  -  Nhạn</t>
  </si>
  <si>
    <t>Tin  -  Khanh</t>
  </si>
  <si>
    <t>Hóa  -  Giang</t>
  </si>
  <si>
    <t>Toán  -  Nhạn</t>
  </si>
  <si>
    <t>T.Anh  -  Diệu</t>
  </si>
  <si>
    <t>Văn  -  Ngọc</t>
  </si>
  <si>
    <t>Toán  -  Khanh</t>
  </si>
  <si>
    <t>Lý  -  Tuyến</t>
  </si>
  <si>
    <t>Nhạc  -  Phước</t>
  </si>
  <si>
    <t>Toán  -  Triêm</t>
  </si>
  <si>
    <t>T.Chọn  -  Triêm</t>
  </si>
  <si>
    <t>T.Chọn  -  Đản</t>
  </si>
  <si>
    <t>T.Anh  -  Minh</t>
  </si>
  <si>
    <t>Cônghệ  -  Bồng</t>
  </si>
  <si>
    <t>Sinh  -  Giang</t>
  </si>
  <si>
    <t>T.Chọn  -  Hùng</t>
  </si>
  <si>
    <t>Toán  -  Hiền</t>
  </si>
  <si>
    <t>Toán  -  Châu</t>
  </si>
  <si>
    <t>Địa  -  Khánh</t>
  </si>
  <si>
    <t>Văn  -  Trinh</t>
  </si>
  <si>
    <t>Cônghệ  -  Triêm</t>
  </si>
  <si>
    <t>T.Chọn  -  Hiền</t>
  </si>
  <si>
    <t>Sử  -  Khánh</t>
  </si>
  <si>
    <t>M.Thuật  -  Loan</t>
  </si>
  <si>
    <t>SHL  -  Huyền</t>
  </si>
  <si>
    <t>SHL  -  Bông</t>
  </si>
  <si>
    <t>SHL  -  Uyên</t>
  </si>
  <si>
    <t>SHL  -  Thoa</t>
  </si>
  <si>
    <t>SHL  -  Sơn</t>
  </si>
  <si>
    <t>SHL  -  Phước</t>
  </si>
  <si>
    <t>SHL  -  Cúc</t>
  </si>
  <si>
    <t>Toán - Châu</t>
  </si>
  <si>
    <t>Toán - Bông</t>
  </si>
  <si>
    <t>Văn - Huyền</t>
  </si>
  <si>
    <t>Địa - Long</t>
  </si>
  <si>
    <t>Toán - Sơn</t>
  </si>
  <si>
    <t>Toán - Cúc</t>
  </si>
  <si>
    <t>Sinh - Tâm</t>
  </si>
  <si>
    <t>Văn - Thoa</t>
  </si>
  <si>
    <t>T.Chọn - Cúc</t>
  </si>
  <si>
    <t>Sử - Long</t>
  </si>
  <si>
    <t>T.Chọn - Bông</t>
  </si>
  <si>
    <t>T.Chọn - Sơn</t>
  </si>
  <si>
    <t>Toán - Uyên</t>
  </si>
  <si>
    <t>Lý - Sơn</t>
  </si>
  <si>
    <t>Nhạc - Phước</t>
  </si>
  <si>
    <t>C.Cờ - Huyền</t>
  </si>
  <si>
    <t>C.Cờ - Bông</t>
  </si>
  <si>
    <t>C.Cờ - Uyên</t>
  </si>
  <si>
    <t>C.Cờ - Thoa</t>
  </si>
  <si>
    <t>C.Cờ - Sơn</t>
  </si>
  <si>
    <t>C.Cờ - Phước</t>
  </si>
  <si>
    <t>C.Cờ - Cúc</t>
  </si>
  <si>
    <t>Cônghệ - Uyên</t>
  </si>
  <si>
    <t>T.Anh - Nhân</t>
  </si>
  <si>
    <t>Tin - Khanh</t>
  </si>
  <si>
    <t>Hóa - Oanh</t>
  </si>
  <si>
    <t>M.Thuật - Loan</t>
  </si>
  <si>
    <t>Văn - Ngọc</t>
  </si>
  <si>
    <t>GDCD - Loan</t>
  </si>
  <si>
    <t>T.Anh - Diệu</t>
  </si>
  <si>
    <t>Cônghệ - Nhạn</t>
  </si>
  <si>
    <t>Địa - Hiên</t>
  </si>
  <si>
    <t>GDCD - Bồng</t>
  </si>
  <si>
    <t>GDCD - Cúc</t>
  </si>
  <si>
    <t>Lý - Bông</t>
  </si>
  <si>
    <t>Số TT</t>
  </si>
  <si>
    <t>Dạy Văn 6BCD; Địa 6AB</t>
  </si>
  <si>
    <t>Toán 9AC; TC 9BC; CN 9BC, HN9ABC</t>
  </si>
  <si>
    <t xml:space="preserve">Dạy CN 9A; GDCD 6ABCD,8AB,9ABC </t>
  </si>
  <si>
    <t>Hiệu Trưởng, BT chi bộ; Dạy TC 6C</t>
  </si>
  <si>
    <t>Nhiệm vụ</t>
  </si>
  <si>
    <t>GHI NHỚ SỐ BUỔI - GIỜ DẠY CỦA GIÁO VIÊN</t>
  </si>
  <si>
    <t xml:space="preserve">                    vào tuần thứ 3 theo kế hoạch tháng của chuyên môn</t>
  </si>
  <si>
    <r>
      <t xml:space="preserve">    </t>
    </r>
    <r>
      <rPr>
        <b/>
        <i/>
        <u val="single"/>
        <sz val="12"/>
        <rFont val="Times New Roman"/>
        <family val="1"/>
      </rPr>
      <t>Ghi chú: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GVCN thực hiện 2 tiết GDNGLL hàng tháng được quy định</t>
    </r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</si>
</sst>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0.0"/>
  </numFmts>
  <fonts count="85">
    <font>
      <sz val="12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VNI-Times"/>
      <family val="0"/>
    </font>
    <font>
      <b/>
      <i/>
      <sz val="12"/>
      <name val="VNI-Times"/>
      <family val="0"/>
    </font>
    <font>
      <b/>
      <sz val="9"/>
      <name val="Times New Roman"/>
      <family val="1"/>
    </font>
    <font>
      <sz val="12"/>
      <color indexed="10"/>
      <name val="VNI-Times"/>
      <family val="0"/>
    </font>
    <font>
      <sz val="11"/>
      <name val="Times New Roman"/>
      <family val="1"/>
    </font>
    <font>
      <sz val="12"/>
      <color indexed="60"/>
      <name val="Times New Roman"/>
      <family val="1"/>
    </font>
    <font>
      <sz val="14"/>
      <name val="VNI-Times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VNI-Times"/>
      <family val="0"/>
    </font>
    <font>
      <b/>
      <sz val="12"/>
      <color indexed="60"/>
      <name val="VNI-Times"/>
      <family val="0"/>
    </font>
    <font>
      <b/>
      <i/>
      <u val="single"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name val="Cambria"/>
      <family val="1"/>
    </font>
    <font>
      <b/>
      <sz val="13"/>
      <name val="Cambria"/>
      <family val="1"/>
    </font>
    <font>
      <b/>
      <sz val="13"/>
      <color rgb="FFFF0000"/>
      <name val="Cambria"/>
      <family val="1"/>
    </font>
    <font>
      <sz val="13"/>
      <color rgb="FFFF0000"/>
      <name val="Cambria"/>
      <family val="1"/>
    </font>
    <font>
      <b/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VNI-Times"/>
      <family val="0"/>
    </font>
    <font>
      <b/>
      <sz val="12"/>
      <color theme="1"/>
      <name val="VNI-Times"/>
      <family val="0"/>
    </font>
    <font>
      <b/>
      <sz val="12"/>
      <color rgb="FFC00000"/>
      <name val="VNI-Times"/>
      <family val="0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6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 style="thin"/>
      <bottom style="double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>
        <color indexed="8"/>
      </right>
      <top style="double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>
        <color indexed="8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>
        <color indexed="8"/>
      </bottom>
    </border>
    <border>
      <left style="double">
        <color indexed="8"/>
      </left>
      <right style="medium">
        <color indexed="8"/>
      </right>
      <top style="thin"/>
      <bottom style="double">
        <color indexed="8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>
        <color indexed="8"/>
      </top>
      <bottom style="dotted"/>
    </border>
    <border>
      <left style="thin"/>
      <right style="thin"/>
      <top style="double">
        <color indexed="8"/>
      </top>
      <bottom style="dotted"/>
    </border>
    <border>
      <left style="thin"/>
      <right style="medium"/>
      <top style="double">
        <color indexed="8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 style="dotted"/>
      <bottom style="hair"/>
    </border>
    <border>
      <left style="thin"/>
      <right style="thin"/>
      <top style="dotted"/>
      <bottom style="double"/>
    </border>
    <border>
      <left style="thin"/>
      <right style="medium"/>
      <top style="hair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uble"/>
    </border>
    <border>
      <left style="thin"/>
      <right style="medium"/>
      <top style="dotted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/>
      <top>
        <color indexed="63"/>
      </top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0" fontId="71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6" fillId="37" borderId="23" xfId="0" applyFont="1" applyFill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6" fillId="37" borderId="29" xfId="0" applyFont="1" applyFill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/>
      <protection locked="0"/>
    </xf>
    <xf numFmtId="0" fontId="8" fillId="37" borderId="31" xfId="0" applyFont="1" applyFill="1" applyBorder="1" applyAlignment="1" applyProtection="1">
      <alignment horizontal="center"/>
      <protection hidden="1"/>
    </xf>
    <xf numFmtId="0" fontId="22" fillId="37" borderId="3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43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12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34" borderId="47" xfId="0" applyFont="1" applyFill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6" fillId="12" borderId="52" xfId="0" applyFont="1" applyFill="1" applyBorder="1" applyAlignment="1">
      <alignment horizontal="center"/>
    </xf>
    <xf numFmtId="0" fontId="6" fillId="12" borderId="53" xfId="0" applyFont="1" applyFill="1" applyBorder="1" applyAlignment="1">
      <alignment horizontal="center"/>
    </xf>
    <xf numFmtId="0" fontId="6" fillId="12" borderId="54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/>
    </xf>
    <xf numFmtId="0" fontId="7" fillId="33" borderId="5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2" fillId="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4" fillId="13" borderId="10" xfId="0" applyFont="1" applyFill="1" applyBorder="1" applyAlignment="1">
      <alignment horizontal="center" vertical="center"/>
    </xf>
    <xf numFmtId="0" fontId="75" fillId="13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6" fillId="12" borderId="6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12" borderId="62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6" fillId="12" borderId="64" xfId="0" applyFont="1" applyFill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6" fillId="12" borderId="69" xfId="0" applyFont="1" applyFill="1" applyBorder="1" applyAlignment="1">
      <alignment horizontal="center"/>
    </xf>
    <xf numFmtId="0" fontId="6" fillId="12" borderId="70" xfId="0" applyFont="1" applyFill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77" fillId="13" borderId="10" xfId="0" applyFont="1" applyFill="1" applyBorder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7" fillId="37" borderId="1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7" fillId="37" borderId="73" xfId="0" applyFont="1" applyFill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locked="0"/>
    </xf>
    <xf numFmtId="0" fontId="24" fillId="0" borderId="7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1" fillId="0" borderId="11" xfId="0" applyFont="1" applyBorder="1" applyAlignment="1" applyProtection="1">
      <alignment horizontal="center"/>
      <protection locked="0"/>
    </xf>
    <xf numFmtId="0" fontId="17" fillId="33" borderId="75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7" fillId="37" borderId="76" xfId="0" applyFont="1" applyFill="1" applyBorder="1" applyAlignment="1" applyProtection="1">
      <alignment horizontal="center"/>
      <protection hidden="1"/>
    </xf>
    <xf numFmtId="0" fontId="7" fillId="33" borderId="77" xfId="0" applyFont="1" applyFill="1" applyBorder="1" applyAlignment="1">
      <alignment/>
    </xf>
    <xf numFmtId="0" fontId="7" fillId="33" borderId="77" xfId="0" applyFont="1" applyFill="1" applyBorder="1" applyAlignment="1">
      <alignment horizontal="center"/>
    </xf>
    <xf numFmtId="0" fontId="7" fillId="37" borderId="77" xfId="0" applyFont="1" applyFill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/>
      <protection locked="0"/>
    </xf>
    <xf numFmtId="0" fontId="7" fillId="37" borderId="79" xfId="0" applyFont="1" applyFill="1" applyBorder="1" applyAlignment="1" applyProtection="1">
      <alignment horizontal="center"/>
      <protection hidden="1"/>
    </xf>
    <xf numFmtId="0" fontId="7" fillId="37" borderId="15" xfId="0" applyFont="1" applyFill="1" applyBorder="1" applyAlignment="1" applyProtection="1">
      <alignment horizontal="center"/>
      <protection hidden="1"/>
    </xf>
    <xf numFmtId="0" fontId="0" fillId="0" borderId="80" xfId="0" applyFont="1" applyBorder="1" applyAlignment="1" applyProtection="1">
      <alignment/>
      <protection locked="0"/>
    </xf>
    <xf numFmtId="0" fontId="7" fillId="0" borderId="80" xfId="0" applyFont="1" applyBorder="1" applyAlignment="1" applyProtection="1">
      <alignment/>
      <protection locked="0"/>
    </xf>
    <xf numFmtId="0" fontId="24" fillId="0" borderId="80" xfId="0" applyFont="1" applyBorder="1" applyAlignment="1" applyProtection="1">
      <alignment/>
      <protection locked="0"/>
    </xf>
    <xf numFmtId="0" fontId="7" fillId="37" borderId="81" xfId="0" applyFont="1" applyFill="1" applyBorder="1" applyAlignment="1" applyProtection="1">
      <alignment horizontal="center"/>
      <protection hidden="1"/>
    </xf>
    <xf numFmtId="0" fontId="7" fillId="33" borderId="82" xfId="0" applyFont="1" applyFill="1" applyBorder="1" applyAlignment="1">
      <alignment/>
    </xf>
    <xf numFmtId="0" fontId="7" fillId="33" borderId="82" xfId="0" applyFont="1" applyFill="1" applyBorder="1" applyAlignment="1">
      <alignment horizontal="center"/>
    </xf>
    <xf numFmtId="0" fontId="7" fillId="37" borderId="82" xfId="0" applyFont="1" applyFill="1" applyBorder="1" applyAlignment="1" applyProtection="1">
      <alignment horizontal="center"/>
      <protection hidden="1"/>
    </xf>
    <xf numFmtId="0" fontId="24" fillId="0" borderId="83" xfId="0" applyFont="1" applyBorder="1" applyAlignment="1" applyProtection="1">
      <alignment/>
      <protection locked="0"/>
    </xf>
    <xf numFmtId="0" fontId="7" fillId="37" borderId="84" xfId="0" applyFont="1" applyFill="1" applyBorder="1" applyAlignment="1" applyProtection="1">
      <alignment horizontal="center"/>
      <protection hidden="1"/>
    </xf>
    <xf numFmtId="0" fontId="7" fillId="37" borderId="14" xfId="0" applyFont="1" applyFill="1" applyBorder="1" applyAlignment="1" applyProtection="1">
      <alignment horizontal="center"/>
      <protection hidden="1"/>
    </xf>
    <xf numFmtId="0" fontId="24" fillId="0" borderId="85" xfId="0" applyFont="1" applyBorder="1" applyAlignment="1" applyProtection="1">
      <alignment/>
      <protection locked="0"/>
    </xf>
    <xf numFmtId="0" fontId="7" fillId="37" borderId="86" xfId="0" applyFont="1" applyFill="1" applyBorder="1" applyAlignment="1" applyProtection="1">
      <alignment horizontal="center"/>
      <protection hidden="1"/>
    </xf>
    <xf numFmtId="0" fontId="7" fillId="37" borderId="56" xfId="0" applyFont="1" applyFill="1" applyBorder="1" applyAlignment="1" applyProtection="1">
      <alignment horizontal="center"/>
      <protection hidden="1"/>
    </xf>
    <xf numFmtId="0" fontId="24" fillId="0" borderId="8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37" borderId="13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locked="0"/>
    </xf>
    <xf numFmtId="0" fontId="8" fillId="37" borderId="11" xfId="0" applyFont="1" applyFill="1" applyBorder="1" applyAlignment="1" applyProtection="1">
      <alignment horizontal="center"/>
      <protection hidden="1"/>
    </xf>
    <xf numFmtId="0" fontId="21" fillId="0" borderId="88" xfId="0" applyFont="1" applyBorder="1" applyAlignment="1" applyProtection="1">
      <alignment horizontal="center"/>
      <protection locked="0"/>
    </xf>
    <xf numFmtId="0" fontId="6" fillId="37" borderId="88" xfId="0" applyFont="1" applyFill="1" applyBorder="1" applyAlignment="1" applyProtection="1">
      <alignment horizontal="center"/>
      <protection hidden="1"/>
    </xf>
    <xf numFmtId="0" fontId="20" fillId="37" borderId="89" xfId="0" applyFont="1" applyFill="1" applyBorder="1" applyAlignment="1" applyProtection="1">
      <alignment horizontal="center" vertical="center" wrapText="1"/>
      <protection hidden="1"/>
    </xf>
    <xf numFmtId="0" fontId="6" fillId="37" borderId="89" xfId="0" applyFont="1" applyFill="1" applyBorder="1" applyAlignment="1" applyProtection="1">
      <alignment horizontal="center" vertical="center" wrapText="1"/>
      <protection hidden="1"/>
    </xf>
    <xf numFmtId="0" fontId="6" fillId="37" borderId="90" xfId="0" applyFont="1" applyFill="1" applyBorder="1" applyAlignment="1" applyProtection="1">
      <alignment horizontal="center" vertical="center" wrapText="1"/>
      <protection hidden="1"/>
    </xf>
    <xf numFmtId="0" fontId="6" fillId="38" borderId="18" xfId="0" applyFont="1" applyFill="1" applyBorder="1" applyAlignment="1">
      <alignment horizontal="center"/>
    </xf>
    <xf numFmtId="0" fontId="6" fillId="0" borderId="91" xfId="0" applyFont="1" applyBorder="1" applyAlignment="1" applyProtection="1">
      <alignment horizontal="center"/>
      <protection locked="0"/>
    </xf>
    <xf numFmtId="0" fontId="81" fillId="0" borderId="77" xfId="0" applyFont="1" applyBorder="1" applyAlignment="1" applyProtection="1">
      <alignment horizontal="center"/>
      <protection locked="0"/>
    </xf>
    <xf numFmtId="0" fontId="81" fillId="0" borderId="15" xfId="0" applyFont="1" applyBorder="1" applyAlignment="1" applyProtection="1">
      <alignment horizontal="center"/>
      <protection locked="0"/>
    </xf>
    <xf numFmtId="0" fontId="81" fillId="0" borderId="56" xfId="0" applyFont="1" applyBorder="1" applyAlignment="1" applyProtection="1">
      <alignment horizontal="center"/>
      <protection locked="0"/>
    </xf>
    <xf numFmtId="0" fontId="81" fillId="0" borderId="14" xfId="0" applyFont="1" applyBorder="1" applyAlignment="1" applyProtection="1">
      <alignment horizontal="center"/>
      <protection locked="0"/>
    </xf>
    <xf numFmtId="0" fontId="81" fillId="0" borderId="82" xfId="0" applyFont="1" applyBorder="1" applyAlignment="1" applyProtection="1">
      <alignment horizontal="center"/>
      <protection locked="0"/>
    </xf>
    <xf numFmtId="174" fontId="20" fillId="37" borderId="89" xfId="0" applyNumberFormat="1" applyFont="1" applyFill="1" applyBorder="1" applyAlignment="1" applyProtection="1">
      <alignment horizontal="center" vertical="center" wrapText="1"/>
      <protection hidden="1"/>
    </xf>
    <xf numFmtId="0" fontId="81" fillId="38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6" borderId="93" xfId="0" applyFont="1" applyFill="1" applyBorder="1" applyAlignment="1">
      <alignment horizontal="center" vertical="center"/>
    </xf>
    <xf numFmtId="0" fontId="7" fillId="6" borderId="97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7" fillId="6" borderId="95" xfId="0" applyFont="1" applyFill="1" applyBorder="1" applyAlignment="1">
      <alignment horizontal="center"/>
    </xf>
    <xf numFmtId="0" fontId="7" fillId="6" borderId="9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95" xfId="0" applyFont="1" applyFill="1" applyBorder="1" applyAlignment="1">
      <alignment horizontal="center"/>
    </xf>
    <xf numFmtId="0" fontId="6" fillId="7" borderId="93" xfId="0" applyFont="1" applyFill="1" applyBorder="1" applyAlignment="1">
      <alignment horizontal="center"/>
    </xf>
    <xf numFmtId="0" fontId="6" fillId="7" borderId="56" xfId="0" applyFont="1" applyFill="1" applyBorder="1" applyAlignment="1">
      <alignment horizontal="center"/>
    </xf>
    <xf numFmtId="0" fontId="3" fillId="35" borderId="9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3" fillId="35" borderId="10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82" fillId="33" borderId="95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174" fontId="7" fillId="33" borderId="15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9" fillId="37" borderId="10" xfId="0" applyFont="1" applyFill="1" applyBorder="1" applyAlignment="1" applyProtection="1">
      <alignment horizontal="center"/>
      <protection hidden="1"/>
    </xf>
    <xf numFmtId="0" fontId="29" fillId="33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33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6" borderId="10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2" fillId="0" borderId="95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2" fillId="7" borderId="9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3" xfId="0" applyFont="1" applyBorder="1" applyAlignment="1" applyProtection="1">
      <alignment/>
      <protection locked="0"/>
    </xf>
    <xf numFmtId="0" fontId="6" fillId="0" borderId="104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105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107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0" fillId="0" borderId="108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/>
      <protection locked="0"/>
    </xf>
    <xf numFmtId="0" fontId="6" fillId="0" borderId="11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20" fillId="37" borderId="111" xfId="0" applyFont="1" applyFill="1" applyBorder="1" applyAlignment="1" applyProtection="1">
      <alignment horizontal="center" vertical="center" wrapText="1"/>
      <protection hidden="1"/>
    </xf>
    <xf numFmtId="0" fontId="20" fillId="37" borderId="112" xfId="0" applyFont="1" applyFill="1" applyBorder="1" applyAlignment="1" applyProtection="1">
      <alignment horizontal="center" vertical="center" wrapText="1"/>
      <protection hidden="1"/>
    </xf>
    <xf numFmtId="0" fontId="20" fillId="37" borderId="1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98" xfId="0" applyFont="1" applyFill="1" applyBorder="1" applyAlignment="1">
      <alignment horizontal="center" vertical="center"/>
    </xf>
    <xf numFmtId="0" fontId="7" fillId="6" borderId="117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0" fillId="33" borderId="1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73" xfId="0" applyBorder="1" applyAlignment="1">
      <alignment/>
    </xf>
    <xf numFmtId="0" fontId="27" fillId="0" borderId="18" xfId="0" applyFont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6" fillId="33" borderId="101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33" borderId="123" xfId="0" applyFont="1" applyFill="1" applyBorder="1" applyAlignment="1">
      <alignment horizontal="center" vertical="center"/>
    </xf>
    <xf numFmtId="0" fontId="6" fillId="33" borderId="124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120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125" xfId="0" applyFont="1" applyFill="1" applyBorder="1" applyAlignment="1">
      <alignment horizontal="center" vertical="center"/>
    </xf>
    <xf numFmtId="0" fontId="3" fillId="33" borderId="126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</xdr:row>
      <xdr:rowOff>19050</xdr:rowOff>
    </xdr:from>
    <xdr:to>
      <xdr:col>2</xdr:col>
      <xdr:colOff>85725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90625" y="495300"/>
          <a:ext cx="1343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19050</xdr:rowOff>
    </xdr:from>
    <xdr:to>
      <xdr:col>3</xdr:col>
      <xdr:colOff>28575</xdr:colOff>
      <xdr:row>45</xdr:row>
      <xdr:rowOff>19050</xdr:rowOff>
    </xdr:to>
    <xdr:sp>
      <xdr:nvSpPr>
        <xdr:cNvPr id="2" name="Line 2"/>
        <xdr:cNvSpPr>
          <a:spLocks/>
        </xdr:cNvSpPr>
      </xdr:nvSpPr>
      <xdr:spPr>
        <a:xfrm>
          <a:off x="371475" y="87630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504825</xdr:colOff>
      <xdr:row>2</xdr:row>
      <xdr:rowOff>19050</xdr:rowOff>
    </xdr:from>
    <xdr:to>
      <xdr:col>7</xdr:col>
      <xdr:colOff>28575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7877175" y="495300"/>
          <a:ext cx="2657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38100</xdr:rowOff>
    </xdr:from>
    <xdr:to>
      <xdr:col>3</xdr:col>
      <xdr:colOff>57150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>
          <a:off x="1619250" y="44767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4</xdr:col>
      <xdr:colOff>1428750</xdr:colOff>
      <xdr:row>0</xdr:row>
      <xdr:rowOff>47625</xdr:rowOff>
    </xdr:from>
    <xdr:ext cx="5124450" cy="266700"/>
    <xdr:sp>
      <xdr:nvSpPr>
        <xdr:cNvPr id="2" name="Text Box 3"/>
        <xdr:cNvSpPr txBox="1">
          <a:spLocks noChangeArrowheads="1"/>
        </xdr:cNvSpPr>
      </xdr:nvSpPr>
      <xdr:spPr>
        <a:xfrm>
          <a:off x="5686425" y="47625"/>
          <a:ext cx="5124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THỜI KHÓA BIỂU KHỐI 6 + 9 BUỔI SÁNG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38100</xdr:rowOff>
    </xdr:from>
    <xdr:to>
      <xdr:col>3</xdr:col>
      <xdr:colOff>57150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>
          <a:off x="1619250" y="44767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4</xdr:col>
      <xdr:colOff>1428750</xdr:colOff>
      <xdr:row>0</xdr:row>
      <xdr:rowOff>47625</xdr:rowOff>
    </xdr:from>
    <xdr:ext cx="5010150" cy="295275"/>
    <xdr:sp>
      <xdr:nvSpPr>
        <xdr:cNvPr id="2" name="Text Box 3"/>
        <xdr:cNvSpPr txBox="1">
          <a:spLocks noChangeArrowheads="1"/>
        </xdr:cNvSpPr>
      </xdr:nvSpPr>
      <xdr:spPr>
        <a:xfrm>
          <a:off x="5686425" y="47625"/>
          <a:ext cx="5010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THỜI KHÓA BIỂU KHỐI 7 + 8 BUỔI CHIỀU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</xdr:row>
      <xdr:rowOff>19050</xdr:rowOff>
    </xdr:from>
    <xdr:to>
      <xdr:col>1</xdr:col>
      <xdr:colOff>885825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847725" y="447675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1381125</xdr:colOff>
      <xdr:row>2</xdr:row>
      <xdr:rowOff>28575</xdr:rowOff>
    </xdr:from>
    <xdr:to>
      <xdr:col>3</xdr:col>
      <xdr:colOff>485775</xdr:colOff>
      <xdr:row>2</xdr:row>
      <xdr:rowOff>28575</xdr:rowOff>
    </xdr:to>
    <xdr:sp>
      <xdr:nvSpPr>
        <xdr:cNvPr id="2" name="Line 343"/>
        <xdr:cNvSpPr>
          <a:spLocks/>
        </xdr:cNvSpPr>
      </xdr:nvSpPr>
      <xdr:spPr>
        <a:xfrm>
          <a:off x="4124325" y="457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28575</xdr:rowOff>
    </xdr:from>
    <xdr:to>
      <xdr:col>2</xdr:col>
      <xdr:colOff>190500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1104900" y="45720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1133475</xdr:colOff>
      <xdr:row>2</xdr:row>
      <xdr:rowOff>19050</xdr:rowOff>
    </xdr:from>
    <xdr:to>
      <xdr:col>4</xdr:col>
      <xdr:colOff>866775</xdr:colOff>
      <xdr:row>2</xdr:row>
      <xdr:rowOff>19050</xdr:rowOff>
    </xdr:to>
    <xdr:sp>
      <xdr:nvSpPr>
        <xdr:cNvPr id="2" name="Line 343"/>
        <xdr:cNvSpPr>
          <a:spLocks/>
        </xdr:cNvSpPr>
      </xdr:nvSpPr>
      <xdr:spPr>
        <a:xfrm>
          <a:off x="4391025" y="4476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</xdr:rowOff>
    </xdr:from>
    <xdr:to>
      <xdr:col>1</xdr:col>
      <xdr:colOff>1171575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38200" y="447675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28575</xdr:rowOff>
    </xdr:from>
    <xdr:to>
      <xdr:col>12</xdr:col>
      <xdr:colOff>57150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514850" y="447675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4">
      <selection activeCell="M9" sqref="M9"/>
    </sheetView>
  </sheetViews>
  <sheetFormatPr defaultColWidth="8.796875" defaultRowHeight="15"/>
  <cols>
    <col min="1" max="1" width="4" style="4" customWidth="1"/>
    <col min="2" max="2" width="21.69921875" style="4" customWidth="1"/>
    <col min="3" max="3" width="13.09765625" style="4" customWidth="1"/>
    <col min="4" max="4" width="33.3984375" style="4" customWidth="1"/>
    <col min="5" max="5" width="5.19921875" style="4" customWidth="1"/>
    <col min="6" max="6" width="27.8984375" style="4" customWidth="1"/>
    <col min="7" max="7" width="5" style="4" customWidth="1"/>
    <col min="8" max="8" width="5.8984375" style="4" customWidth="1"/>
    <col min="9" max="9" width="4.19921875" style="4" customWidth="1"/>
    <col min="10" max="10" width="10" style="4" customWidth="1"/>
    <col min="11" max="16384" width="9" style="4" customWidth="1"/>
  </cols>
  <sheetData>
    <row r="1" spans="1:9" ht="18.75">
      <c r="A1" s="265" t="s">
        <v>7</v>
      </c>
      <c r="B1" s="265"/>
      <c r="C1" s="265"/>
      <c r="E1" s="266" t="s">
        <v>22</v>
      </c>
      <c r="F1" s="266"/>
      <c r="G1" s="266"/>
      <c r="H1" s="266"/>
      <c r="I1" s="266"/>
    </row>
    <row r="2" spans="1:9" ht="18.75">
      <c r="A2" s="267" t="s">
        <v>94</v>
      </c>
      <c r="B2" s="267"/>
      <c r="C2" s="267"/>
      <c r="E2" s="267" t="s">
        <v>23</v>
      </c>
      <c r="F2" s="267"/>
      <c r="G2" s="267"/>
      <c r="H2" s="267"/>
      <c r="I2" s="267"/>
    </row>
    <row r="3" ht="10.5" customHeight="1"/>
    <row r="4" spans="1:9" ht="20.25">
      <c r="A4" s="268" t="s">
        <v>14</v>
      </c>
      <c r="B4" s="268"/>
      <c r="C4" s="268"/>
      <c r="D4" s="268"/>
      <c r="E4" s="268"/>
      <c r="F4" s="268"/>
      <c r="G4" s="268"/>
      <c r="H4" s="268"/>
      <c r="I4" s="268"/>
    </row>
    <row r="5" spans="1:11" ht="18.75">
      <c r="A5" s="267" t="s">
        <v>181</v>
      </c>
      <c r="B5" s="267"/>
      <c r="C5" s="267"/>
      <c r="D5" s="267"/>
      <c r="E5" s="267"/>
      <c r="F5" s="267"/>
      <c r="G5" s="267"/>
      <c r="H5" s="267"/>
      <c r="I5" s="267"/>
      <c r="K5" s="14"/>
    </row>
    <row r="6" spans="1:11" ht="16.5">
      <c r="A6" s="272" t="s">
        <v>209</v>
      </c>
      <c r="B6" s="272"/>
      <c r="C6" s="272"/>
      <c r="D6" s="272"/>
      <c r="E6" s="272"/>
      <c r="F6" s="272"/>
      <c r="G6" s="272"/>
      <c r="H6" s="272"/>
      <c r="I6" s="272"/>
      <c r="K6" s="14"/>
    </row>
    <row r="7" spans="1:11" ht="14.25" customHeight="1" thickBot="1">
      <c r="A7" s="20"/>
      <c r="B7" s="20"/>
      <c r="C7" s="20"/>
      <c r="D7" s="20"/>
      <c r="E7" s="20"/>
      <c r="F7" s="19"/>
      <c r="G7" s="20"/>
      <c r="H7" s="20"/>
      <c r="I7" s="20"/>
      <c r="K7" s="14"/>
    </row>
    <row r="8" spans="1:11" ht="18.75" customHeight="1">
      <c r="A8" s="273" t="s">
        <v>15</v>
      </c>
      <c r="B8" s="275" t="s">
        <v>16</v>
      </c>
      <c r="C8" s="275" t="s">
        <v>17</v>
      </c>
      <c r="D8" s="275" t="s">
        <v>18</v>
      </c>
      <c r="E8" s="275" t="s">
        <v>21</v>
      </c>
      <c r="F8" s="275" t="s">
        <v>19</v>
      </c>
      <c r="G8" s="275" t="s">
        <v>21</v>
      </c>
      <c r="H8" s="275" t="s">
        <v>218</v>
      </c>
      <c r="I8" s="275" t="s">
        <v>215</v>
      </c>
      <c r="J8" s="277" t="s">
        <v>20</v>
      </c>
      <c r="K8" s="21"/>
    </row>
    <row r="9" spans="1:11" ht="18" customHeight="1" thickBot="1">
      <c r="A9" s="274"/>
      <c r="B9" s="276"/>
      <c r="C9" s="276"/>
      <c r="D9" s="276"/>
      <c r="E9" s="276"/>
      <c r="F9" s="276"/>
      <c r="G9" s="276"/>
      <c r="H9" s="276"/>
      <c r="I9" s="276"/>
      <c r="J9" s="278"/>
      <c r="K9" s="21"/>
    </row>
    <row r="10" spans="1:11" s="38" customFormat="1" ht="15.75" customHeight="1" thickTop="1">
      <c r="A10" s="159">
        <f>IF(B10="","",1)</f>
        <v>1</v>
      </c>
      <c r="B10" s="160" t="s">
        <v>128</v>
      </c>
      <c r="C10" s="160" t="s">
        <v>51</v>
      </c>
      <c r="D10" s="160" t="s">
        <v>129</v>
      </c>
      <c r="E10" s="161">
        <v>38</v>
      </c>
      <c r="F10" s="160" t="s">
        <v>130</v>
      </c>
      <c r="G10" s="161">
        <v>2</v>
      </c>
      <c r="H10" s="162">
        <f>E10+G10</f>
        <v>40</v>
      </c>
      <c r="I10" s="195"/>
      <c r="J10" s="163"/>
      <c r="K10" s="157" t="s">
        <v>210</v>
      </c>
    </row>
    <row r="11" spans="1:11" s="38" customFormat="1" ht="15.75" customHeight="1">
      <c r="A11" s="164">
        <f>IF(B11="","",A10+1)</f>
        <v>2</v>
      </c>
      <c r="B11" s="25" t="s">
        <v>37</v>
      </c>
      <c r="C11" s="25" t="s">
        <v>51</v>
      </c>
      <c r="D11" s="18" t="s">
        <v>176</v>
      </c>
      <c r="E11" s="24">
        <v>4</v>
      </c>
      <c r="F11" s="25" t="s">
        <v>184</v>
      </c>
      <c r="G11" s="24">
        <v>15</v>
      </c>
      <c r="H11" s="165">
        <f aca="true" t="shared" si="0" ref="H11:H48">E11+G11</f>
        <v>19</v>
      </c>
      <c r="I11" s="196"/>
      <c r="J11" s="166"/>
      <c r="K11" s="157" t="s">
        <v>210</v>
      </c>
    </row>
    <row r="12" spans="1:11" s="38" customFormat="1" ht="15.75" customHeight="1">
      <c r="A12" s="164">
        <f aca="true" t="shared" si="1" ref="A12:A48">IF(B12="","",A11+1)</f>
        <v>3</v>
      </c>
      <c r="B12" s="18" t="s">
        <v>25</v>
      </c>
      <c r="C12" s="18" t="s">
        <v>53</v>
      </c>
      <c r="D12" s="18" t="s">
        <v>141</v>
      </c>
      <c r="E12" s="17">
        <v>6</v>
      </c>
      <c r="F12" s="18" t="s">
        <v>203</v>
      </c>
      <c r="G12" s="17">
        <v>13</v>
      </c>
      <c r="H12" s="165">
        <f t="shared" si="0"/>
        <v>19</v>
      </c>
      <c r="I12" s="196"/>
      <c r="J12" s="167"/>
      <c r="K12" s="157" t="s">
        <v>210</v>
      </c>
    </row>
    <row r="13" spans="1:11" s="38" customFormat="1" ht="15.75" customHeight="1">
      <c r="A13" s="164">
        <f t="shared" si="1"/>
        <v>4</v>
      </c>
      <c r="B13" s="18" t="s">
        <v>92</v>
      </c>
      <c r="C13" s="18" t="s">
        <v>49</v>
      </c>
      <c r="D13" s="18" t="s">
        <v>179</v>
      </c>
      <c r="E13" s="17">
        <v>6</v>
      </c>
      <c r="F13" s="18" t="s">
        <v>183</v>
      </c>
      <c r="G13" s="17">
        <v>13</v>
      </c>
      <c r="H13" s="165">
        <f t="shared" si="0"/>
        <v>19</v>
      </c>
      <c r="I13" s="196"/>
      <c r="J13" s="168"/>
      <c r="K13" s="157" t="s">
        <v>210</v>
      </c>
    </row>
    <row r="14" spans="1:11" s="38" customFormat="1" ht="15.75" customHeight="1">
      <c r="A14" s="164">
        <f t="shared" si="1"/>
        <v>5</v>
      </c>
      <c r="B14" s="18" t="s">
        <v>38</v>
      </c>
      <c r="C14" s="18" t="s">
        <v>51</v>
      </c>
      <c r="D14" s="18" t="s">
        <v>196</v>
      </c>
      <c r="E14" s="17">
        <v>6</v>
      </c>
      <c r="F14" s="18" t="s">
        <v>140</v>
      </c>
      <c r="G14" s="17">
        <v>10</v>
      </c>
      <c r="H14" s="165">
        <f t="shared" si="0"/>
        <v>16</v>
      </c>
      <c r="I14" s="196"/>
      <c r="J14" s="168"/>
      <c r="K14" s="157" t="s">
        <v>210</v>
      </c>
    </row>
    <row r="15" spans="1:11" s="38" customFormat="1" ht="15.75" customHeight="1">
      <c r="A15" s="164">
        <f t="shared" si="1"/>
        <v>6</v>
      </c>
      <c r="B15" s="18" t="s">
        <v>44</v>
      </c>
      <c r="C15" s="18" t="s">
        <v>52</v>
      </c>
      <c r="D15" s="18" t="s">
        <v>136</v>
      </c>
      <c r="E15" s="17">
        <v>8</v>
      </c>
      <c r="F15" s="18" t="s">
        <v>108</v>
      </c>
      <c r="G15" s="17">
        <v>9</v>
      </c>
      <c r="H15" s="165">
        <f t="shared" si="0"/>
        <v>17</v>
      </c>
      <c r="I15" s="196"/>
      <c r="J15" s="168"/>
      <c r="K15" s="157" t="s">
        <v>210</v>
      </c>
    </row>
    <row r="16" spans="1:11" s="38" customFormat="1" ht="15.75" customHeight="1">
      <c r="A16" s="164">
        <f t="shared" si="1"/>
        <v>7</v>
      </c>
      <c r="B16" s="18" t="s">
        <v>111</v>
      </c>
      <c r="C16" s="18" t="s">
        <v>93</v>
      </c>
      <c r="D16" s="18" t="s">
        <v>98</v>
      </c>
      <c r="E16" s="17">
        <v>40</v>
      </c>
      <c r="F16" s="18" t="s">
        <v>143</v>
      </c>
      <c r="G16" s="17">
        <v>0</v>
      </c>
      <c r="H16" s="165">
        <f t="shared" si="0"/>
        <v>40</v>
      </c>
      <c r="I16" s="196"/>
      <c r="J16" s="168"/>
      <c r="K16" s="157" t="s">
        <v>210</v>
      </c>
    </row>
    <row r="17" spans="1:11" s="38" customFormat="1" ht="15.75" customHeight="1">
      <c r="A17" s="164">
        <f t="shared" si="1"/>
        <v>8</v>
      </c>
      <c r="B17" s="18" t="s">
        <v>103</v>
      </c>
      <c r="C17" s="18" t="s">
        <v>104</v>
      </c>
      <c r="D17" s="18" t="s">
        <v>105</v>
      </c>
      <c r="E17" s="17">
        <v>40</v>
      </c>
      <c r="F17" s="18" t="s">
        <v>143</v>
      </c>
      <c r="G17" s="17">
        <v>0</v>
      </c>
      <c r="H17" s="165">
        <f t="shared" si="0"/>
        <v>40</v>
      </c>
      <c r="I17" s="196"/>
      <c r="J17" s="168"/>
      <c r="K17" s="157" t="s">
        <v>210</v>
      </c>
    </row>
    <row r="18" spans="1:11" s="38" customFormat="1" ht="15.75" customHeight="1">
      <c r="A18" s="164">
        <f t="shared" si="1"/>
        <v>9</v>
      </c>
      <c r="B18" s="18" t="s">
        <v>54</v>
      </c>
      <c r="C18" s="18" t="s">
        <v>53</v>
      </c>
      <c r="D18" s="18" t="s">
        <v>195</v>
      </c>
      <c r="E18" s="17">
        <v>11</v>
      </c>
      <c r="F18" s="18" t="s">
        <v>219</v>
      </c>
      <c r="G18" s="17">
        <v>5</v>
      </c>
      <c r="H18" s="165">
        <f>E18+G18</f>
        <v>16</v>
      </c>
      <c r="I18" s="196"/>
      <c r="J18" s="168"/>
      <c r="K18" s="157" t="s">
        <v>210</v>
      </c>
    </row>
    <row r="19" spans="1:11" s="38" customFormat="1" ht="15.75" customHeight="1">
      <c r="A19" s="164">
        <f t="shared" si="1"/>
        <v>10</v>
      </c>
      <c r="B19" s="18" t="s">
        <v>26</v>
      </c>
      <c r="C19" s="18" t="s">
        <v>53</v>
      </c>
      <c r="D19" s="18" t="s">
        <v>194</v>
      </c>
      <c r="E19" s="17">
        <v>18</v>
      </c>
      <c r="F19" s="18"/>
      <c r="G19" s="17">
        <v>0</v>
      </c>
      <c r="H19" s="165">
        <f t="shared" si="0"/>
        <v>18</v>
      </c>
      <c r="I19" s="196"/>
      <c r="J19" s="168"/>
      <c r="K19" s="157" t="s">
        <v>210</v>
      </c>
    </row>
    <row r="20" spans="1:11" s="38" customFormat="1" ht="15.75" customHeight="1">
      <c r="A20" s="164">
        <f t="shared" si="1"/>
        <v>11</v>
      </c>
      <c r="B20" s="18" t="s">
        <v>30</v>
      </c>
      <c r="C20" s="18" t="s">
        <v>56</v>
      </c>
      <c r="D20" s="18" t="s">
        <v>131</v>
      </c>
      <c r="E20" s="17">
        <v>14</v>
      </c>
      <c r="F20" s="18" t="s">
        <v>142</v>
      </c>
      <c r="G20" s="17" t="s">
        <v>145</v>
      </c>
      <c r="H20" s="165">
        <f>E20+G20</f>
        <v>18.5</v>
      </c>
      <c r="I20" s="196">
        <v>39</v>
      </c>
      <c r="J20" s="168"/>
      <c r="K20" s="157" t="s">
        <v>210</v>
      </c>
    </row>
    <row r="21" spans="1:11" s="38" customFormat="1" ht="15.75" customHeight="1">
      <c r="A21" s="164">
        <f t="shared" si="1"/>
        <v>12</v>
      </c>
      <c r="B21" s="18" t="s">
        <v>31</v>
      </c>
      <c r="C21" s="18" t="s">
        <v>56</v>
      </c>
      <c r="D21" s="18" t="s">
        <v>155</v>
      </c>
      <c r="E21" s="17">
        <v>8</v>
      </c>
      <c r="F21" s="18" t="s">
        <v>223</v>
      </c>
      <c r="G21" s="17">
        <v>9.5</v>
      </c>
      <c r="H21" s="165">
        <f t="shared" si="0"/>
        <v>17.5</v>
      </c>
      <c r="I21" s="196">
        <v>20</v>
      </c>
      <c r="J21" s="168"/>
      <c r="K21" s="157" t="s">
        <v>210</v>
      </c>
    </row>
    <row r="22" spans="1:11" s="38" customFormat="1" ht="15.75" customHeight="1">
      <c r="A22" s="164">
        <f t="shared" si="1"/>
        <v>13</v>
      </c>
      <c r="B22" s="18" t="s">
        <v>32</v>
      </c>
      <c r="C22" s="18" t="s">
        <v>56</v>
      </c>
      <c r="D22" s="18" t="s">
        <v>153</v>
      </c>
      <c r="E22" s="17">
        <v>12</v>
      </c>
      <c r="F22" s="18" t="s">
        <v>144</v>
      </c>
      <c r="G22" s="17" t="s">
        <v>148</v>
      </c>
      <c r="H22" s="165">
        <f>E22+G22</f>
        <v>17.5</v>
      </c>
      <c r="I22" s="196">
        <v>43</v>
      </c>
      <c r="J22" s="168"/>
      <c r="K22" s="157" t="s">
        <v>210</v>
      </c>
    </row>
    <row r="23" spans="1:11" s="38" customFormat="1" ht="15.75" customHeight="1">
      <c r="A23" s="164">
        <f t="shared" si="1"/>
        <v>14</v>
      </c>
      <c r="B23" s="18" t="s">
        <v>33</v>
      </c>
      <c r="C23" s="18" t="s">
        <v>56</v>
      </c>
      <c r="D23" s="18" t="s">
        <v>193</v>
      </c>
      <c r="E23" s="17">
        <v>17</v>
      </c>
      <c r="F23" s="18"/>
      <c r="G23" s="17">
        <v>0</v>
      </c>
      <c r="H23" s="165">
        <f t="shared" si="0"/>
        <v>17</v>
      </c>
      <c r="I23" s="196"/>
      <c r="J23" s="168"/>
      <c r="K23" s="157" t="s">
        <v>210</v>
      </c>
    </row>
    <row r="24" spans="1:11" s="38" customFormat="1" ht="15.75" customHeight="1">
      <c r="A24" s="164">
        <f t="shared" si="1"/>
        <v>15</v>
      </c>
      <c r="B24" s="18" t="s">
        <v>34</v>
      </c>
      <c r="C24" s="18" t="s">
        <v>56</v>
      </c>
      <c r="D24" s="18" t="s">
        <v>211</v>
      </c>
      <c r="E24" s="17">
        <v>14</v>
      </c>
      <c r="F24" s="18" t="s">
        <v>132</v>
      </c>
      <c r="G24" s="17" t="s">
        <v>145</v>
      </c>
      <c r="H24" s="165">
        <f t="shared" si="0"/>
        <v>18.5</v>
      </c>
      <c r="I24" s="196">
        <v>38</v>
      </c>
      <c r="J24" s="168"/>
      <c r="K24" s="157" t="s">
        <v>210</v>
      </c>
    </row>
    <row r="25" spans="1:11" s="38" customFormat="1" ht="15.75" customHeight="1">
      <c r="A25" s="164">
        <f t="shared" si="1"/>
        <v>16</v>
      </c>
      <c r="B25" s="18" t="s">
        <v>24</v>
      </c>
      <c r="C25" s="18" t="s">
        <v>52</v>
      </c>
      <c r="D25" s="18" t="s">
        <v>217</v>
      </c>
      <c r="E25" s="246">
        <v>14.8</v>
      </c>
      <c r="F25" s="30" t="s">
        <v>115</v>
      </c>
      <c r="G25" s="17">
        <v>3</v>
      </c>
      <c r="H25" s="165">
        <f t="shared" si="0"/>
        <v>17.8</v>
      </c>
      <c r="I25" s="196"/>
      <c r="J25" s="168"/>
      <c r="K25" s="157" t="s">
        <v>210</v>
      </c>
    </row>
    <row r="26" spans="1:11" s="38" customFormat="1" ht="15.75" customHeight="1">
      <c r="A26" s="164">
        <f t="shared" si="1"/>
        <v>17</v>
      </c>
      <c r="B26" s="18" t="s">
        <v>27</v>
      </c>
      <c r="C26" s="18" t="s">
        <v>50</v>
      </c>
      <c r="D26" s="18" t="s">
        <v>178</v>
      </c>
      <c r="E26" s="17">
        <v>14</v>
      </c>
      <c r="F26" s="18" t="s">
        <v>220</v>
      </c>
      <c r="G26" s="17">
        <v>3</v>
      </c>
      <c r="H26" s="165">
        <f t="shared" si="0"/>
        <v>17</v>
      </c>
      <c r="I26" s="196"/>
      <c r="J26" s="166"/>
      <c r="K26" s="157" t="s">
        <v>210</v>
      </c>
    </row>
    <row r="27" spans="1:11" s="38" customFormat="1" ht="15.75" customHeight="1">
      <c r="A27" s="164">
        <f t="shared" si="1"/>
        <v>18</v>
      </c>
      <c r="B27" s="18" t="s">
        <v>157</v>
      </c>
      <c r="C27" s="18" t="s">
        <v>158</v>
      </c>
      <c r="D27" s="18" t="s">
        <v>205</v>
      </c>
      <c r="E27" s="17">
        <v>16</v>
      </c>
      <c r="F27" s="18"/>
      <c r="G27" s="17"/>
      <c r="H27" s="165">
        <f t="shared" si="0"/>
        <v>16</v>
      </c>
      <c r="I27" s="196"/>
      <c r="J27" s="168"/>
      <c r="K27" s="158" t="s">
        <v>213</v>
      </c>
    </row>
    <row r="28" spans="1:11" s="38" customFormat="1" ht="15.75" customHeight="1">
      <c r="A28" s="164">
        <f t="shared" si="1"/>
        <v>19</v>
      </c>
      <c r="B28" s="18" t="s">
        <v>102</v>
      </c>
      <c r="C28" s="18" t="s">
        <v>101</v>
      </c>
      <c r="D28" s="18" t="s">
        <v>204</v>
      </c>
      <c r="E28" s="17">
        <v>12</v>
      </c>
      <c r="F28" s="18" t="s">
        <v>221</v>
      </c>
      <c r="G28" s="17">
        <v>6.5</v>
      </c>
      <c r="H28" s="165">
        <f t="shared" si="0"/>
        <v>18.5</v>
      </c>
      <c r="I28" s="196">
        <v>30</v>
      </c>
      <c r="J28" s="168"/>
      <c r="K28" s="157" t="s">
        <v>210</v>
      </c>
    </row>
    <row r="29" spans="1:11" s="38" customFormat="1" ht="15.75" customHeight="1">
      <c r="A29" s="164">
        <f t="shared" si="1"/>
        <v>20</v>
      </c>
      <c r="B29" s="18" t="s">
        <v>106</v>
      </c>
      <c r="C29" s="18" t="s">
        <v>207</v>
      </c>
      <c r="D29" s="18" t="s">
        <v>212</v>
      </c>
      <c r="E29" s="17">
        <v>10</v>
      </c>
      <c r="F29" s="18" t="s">
        <v>206</v>
      </c>
      <c r="G29" s="17">
        <v>6.5</v>
      </c>
      <c r="H29" s="165">
        <f t="shared" si="0"/>
        <v>16.5</v>
      </c>
      <c r="I29" s="196">
        <v>28</v>
      </c>
      <c r="J29" s="168"/>
      <c r="K29" s="157" t="s">
        <v>210</v>
      </c>
    </row>
    <row r="30" spans="1:11" s="38" customFormat="1" ht="15.75" customHeight="1">
      <c r="A30" s="164">
        <f t="shared" si="1"/>
        <v>21</v>
      </c>
      <c r="B30" s="18" t="s">
        <v>42</v>
      </c>
      <c r="C30" s="18" t="s">
        <v>51</v>
      </c>
      <c r="D30" s="18" t="s">
        <v>192</v>
      </c>
      <c r="E30" s="17">
        <v>8</v>
      </c>
      <c r="F30" s="18" t="s">
        <v>222</v>
      </c>
      <c r="G30" s="17" t="s">
        <v>147</v>
      </c>
      <c r="H30" s="165">
        <f t="shared" si="0"/>
        <v>16.5</v>
      </c>
      <c r="I30" s="196">
        <v>31</v>
      </c>
      <c r="J30" s="168"/>
      <c r="K30" s="157" t="s">
        <v>210</v>
      </c>
    </row>
    <row r="31" spans="1:17" s="38" customFormat="1" ht="15.75" customHeight="1">
      <c r="A31" s="164">
        <f t="shared" si="1"/>
        <v>22</v>
      </c>
      <c r="B31" s="18" t="s">
        <v>35</v>
      </c>
      <c r="C31" s="18" t="s">
        <v>58</v>
      </c>
      <c r="D31" s="18" t="s">
        <v>191</v>
      </c>
      <c r="E31" s="17">
        <v>10</v>
      </c>
      <c r="F31" s="18" t="s">
        <v>224</v>
      </c>
      <c r="G31" s="17" t="s">
        <v>146</v>
      </c>
      <c r="H31" s="165">
        <f t="shared" si="0"/>
        <v>17.5</v>
      </c>
      <c r="I31" s="196">
        <v>30</v>
      </c>
      <c r="J31" s="168"/>
      <c r="K31" s="158" t="s">
        <v>213</v>
      </c>
      <c r="L31" s="39"/>
      <c r="M31" s="136"/>
      <c r="N31" s="39"/>
      <c r="O31" s="137"/>
      <c r="P31" s="137"/>
      <c r="Q31" s="137"/>
    </row>
    <row r="32" spans="1:11" s="138" customFormat="1" ht="15.75" customHeight="1" thickBot="1">
      <c r="A32" s="177">
        <f t="shared" si="1"/>
        <v>23</v>
      </c>
      <c r="B32" s="91" t="s">
        <v>36</v>
      </c>
      <c r="C32" s="91" t="s">
        <v>51</v>
      </c>
      <c r="D32" s="91" t="s">
        <v>190</v>
      </c>
      <c r="E32" s="92">
        <v>16</v>
      </c>
      <c r="F32" s="91"/>
      <c r="G32" s="92">
        <v>0</v>
      </c>
      <c r="H32" s="178">
        <f t="shared" si="0"/>
        <v>16</v>
      </c>
      <c r="I32" s="197"/>
      <c r="J32" s="179"/>
      <c r="K32" s="157" t="s">
        <v>210</v>
      </c>
    </row>
    <row r="33" spans="1:11" s="138" customFormat="1" ht="15.75" customHeight="1">
      <c r="A33" s="174">
        <f t="shared" si="1"/>
        <v>24</v>
      </c>
      <c r="B33" s="16" t="s">
        <v>39</v>
      </c>
      <c r="C33" s="16" t="s">
        <v>51</v>
      </c>
      <c r="D33" s="16" t="s">
        <v>189</v>
      </c>
      <c r="E33" s="93">
        <v>14</v>
      </c>
      <c r="F33" s="16" t="s">
        <v>133</v>
      </c>
      <c r="G33" s="93" t="s">
        <v>145</v>
      </c>
      <c r="H33" s="175">
        <f t="shared" si="0"/>
        <v>18.5</v>
      </c>
      <c r="I33" s="198">
        <v>43</v>
      </c>
      <c r="J33" s="176"/>
      <c r="K33" s="157" t="s">
        <v>210</v>
      </c>
    </row>
    <row r="34" spans="1:11" s="138" customFormat="1" ht="15.75" customHeight="1">
      <c r="A34" s="164">
        <f t="shared" si="1"/>
        <v>25</v>
      </c>
      <c r="B34" s="18" t="s">
        <v>40</v>
      </c>
      <c r="C34" s="18" t="s">
        <v>51</v>
      </c>
      <c r="D34" s="18" t="s">
        <v>188</v>
      </c>
      <c r="E34" s="17">
        <v>13</v>
      </c>
      <c r="F34" s="18" t="s">
        <v>113</v>
      </c>
      <c r="G34" s="17" t="s">
        <v>145</v>
      </c>
      <c r="H34" s="165">
        <f t="shared" si="0"/>
        <v>17.5</v>
      </c>
      <c r="I34" s="196">
        <v>46</v>
      </c>
      <c r="J34" s="168"/>
      <c r="K34" s="157" t="s">
        <v>210</v>
      </c>
    </row>
    <row r="35" spans="1:11" s="38" customFormat="1" ht="15.75" customHeight="1">
      <c r="A35" s="164">
        <f t="shared" si="1"/>
        <v>26</v>
      </c>
      <c r="B35" s="18" t="s">
        <v>41</v>
      </c>
      <c r="C35" s="18" t="s">
        <v>51</v>
      </c>
      <c r="D35" s="18" t="s">
        <v>186</v>
      </c>
      <c r="E35" s="17">
        <v>14</v>
      </c>
      <c r="F35" s="18" t="s">
        <v>134</v>
      </c>
      <c r="G35" s="17" t="s">
        <v>145</v>
      </c>
      <c r="H35" s="165">
        <f t="shared" si="0"/>
        <v>18.5</v>
      </c>
      <c r="I35" s="196">
        <v>39</v>
      </c>
      <c r="J35" s="168"/>
      <c r="K35" s="157" t="s">
        <v>210</v>
      </c>
    </row>
    <row r="36" spans="1:11" s="38" customFormat="1" ht="15.75" customHeight="1">
      <c r="A36" s="164">
        <f t="shared" si="1"/>
        <v>27</v>
      </c>
      <c r="B36" s="18" t="s">
        <v>43</v>
      </c>
      <c r="C36" s="18" t="s">
        <v>52</v>
      </c>
      <c r="D36" s="18" t="s">
        <v>187</v>
      </c>
      <c r="E36" s="17">
        <v>14</v>
      </c>
      <c r="F36" s="18" t="s">
        <v>135</v>
      </c>
      <c r="G36" s="17" t="s">
        <v>145</v>
      </c>
      <c r="H36" s="165">
        <f t="shared" si="0"/>
        <v>18.5</v>
      </c>
      <c r="I36" s="196">
        <v>30</v>
      </c>
      <c r="J36" s="168"/>
      <c r="K36" s="157" t="s">
        <v>210</v>
      </c>
    </row>
    <row r="37" spans="1:11" s="38" customFormat="1" ht="15.75" customHeight="1">
      <c r="A37" s="164">
        <f t="shared" si="1"/>
        <v>28</v>
      </c>
      <c r="B37" s="18" t="s">
        <v>28</v>
      </c>
      <c r="C37" s="18" t="s">
        <v>55</v>
      </c>
      <c r="D37" s="18" t="s">
        <v>139</v>
      </c>
      <c r="E37" s="17">
        <v>14</v>
      </c>
      <c r="F37" s="30" t="s">
        <v>182</v>
      </c>
      <c r="G37" s="17">
        <v>3</v>
      </c>
      <c r="H37" s="165">
        <f t="shared" si="0"/>
        <v>17</v>
      </c>
      <c r="I37" s="196"/>
      <c r="J37" s="168"/>
      <c r="K37" s="157" t="s">
        <v>210</v>
      </c>
    </row>
    <row r="38" spans="1:11" s="138" customFormat="1" ht="15.75" customHeight="1">
      <c r="A38" s="164">
        <f t="shared" si="1"/>
        <v>29</v>
      </c>
      <c r="B38" s="18" t="s">
        <v>29</v>
      </c>
      <c r="C38" s="18" t="s">
        <v>55</v>
      </c>
      <c r="D38" s="18" t="s">
        <v>138</v>
      </c>
      <c r="E38" s="17">
        <v>14</v>
      </c>
      <c r="F38" s="18" t="s">
        <v>114</v>
      </c>
      <c r="G38" s="17" t="s">
        <v>145</v>
      </c>
      <c r="H38" s="165">
        <f t="shared" si="0"/>
        <v>18.5</v>
      </c>
      <c r="I38" s="196">
        <v>37</v>
      </c>
      <c r="J38" s="168"/>
      <c r="K38" s="157" t="s">
        <v>210</v>
      </c>
    </row>
    <row r="39" spans="1:11" s="38" customFormat="1" ht="15.75" customHeight="1">
      <c r="A39" s="164">
        <f t="shared" si="1"/>
        <v>30</v>
      </c>
      <c r="B39" s="18" t="s">
        <v>45</v>
      </c>
      <c r="C39" s="18" t="s">
        <v>90</v>
      </c>
      <c r="D39" s="18" t="s">
        <v>180</v>
      </c>
      <c r="E39" s="17">
        <v>18</v>
      </c>
      <c r="F39" s="18"/>
      <c r="G39" s="17">
        <v>0</v>
      </c>
      <c r="H39" s="165">
        <f t="shared" si="0"/>
        <v>18</v>
      </c>
      <c r="I39" s="196"/>
      <c r="J39" s="166"/>
      <c r="K39" s="158" t="s">
        <v>213</v>
      </c>
    </row>
    <row r="40" spans="1:11" s="38" customFormat="1" ht="15.75" customHeight="1">
      <c r="A40" s="164">
        <f t="shared" si="1"/>
        <v>31</v>
      </c>
      <c r="B40" s="18" t="s">
        <v>46</v>
      </c>
      <c r="C40" s="18" t="s">
        <v>49</v>
      </c>
      <c r="D40" s="32" t="s">
        <v>137</v>
      </c>
      <c r="E40" s="17">
        <v>18</v>
      </c>
      <c r="F40" s="18"/>
      <c r="G40" s="17">
        <v>0</v>
      </c>
      <c r="H40" s="165">
        <f t="shared" si="0"/>
        <v>18</v>
      </c>
      <c r="I40" s="196"/>
      <c r="J40" s="166"/>
      <c r="K40" s="157" t="s">
        <v>210</v>
      </c>
    </row>
    <row r="41" spans="1:11" s="38" customFormat="1" ht="15.75" customHeight="1">
      <c r="A41" s="164">
        <f t="shared" si="1"/>
        <v>32</v>
      </c>
      <c r="B41" s="18" t="s">
        <v>48</v>
      </c>
      <c r="C41" s="18" t="s">
        <v>208</v>
      </c>
      <c r="D41" s="18" t="s">
        <v>177</v>
      </c>
      <c r="E41" s="17">
        <v>14</v>
      </c>
      <c r="F41" s="18" t="s">
        <v>112</v>
      </c>
      <c r="G41" s="17">
        <v>4.5</v>
      </c>
      <c r="H41" s="165">
        <f t="shared" si="0"/>
        <v>18.5</v>
      </c>
      <c r="I41" s="196">
        <v>30</v>
      </c>
      <c r="J41" s="166"/>
      <c r="K41" s="157" t="s">
        <v>210</v>
      </c>
    </row>
    <row r="42" spans="1:11" s="38" customFormat="1" ht="15.75" customHeight="1">
      <c r="A42" s="169">
        <f t="shared" si="1"/>
        <v>33</v>
      </c>
      <c r="B42" s="170" t="s">
        <v>47</v>
      </c>
      <c r="C42" s="170" t="s">
        <v>95</v>
      </c>
      <c r="D42" s="170" t="s">
        <v>185</v>
      </c>
      <c r="E42" s="171">
        <v>14</v>
      </c>
      <c r="F42" s="170" t="s">
        <v>214</v>
      </c>
      <c r="G42" s="171">
        <v>3</v>
      </c>
      <c r="H42" s="172">
        <f t="shared" si="0"/>
        <v>17</v>
      </c>
      <c r="I42" s="199"/>
      <c r="J42" s="173"/>
      <c r="K42" s="157" t="s">
        <v>210</v>
      </c>
    </row>
    <row r="43" spans="1:11" s="38" customFormat="1" ht="15.75" customHeight="1" thickBot="1">
      <c r="A43" s="139">
        <f t="shared" si="1"/>
      </c>
      <c r="B43" s="142"/>
      <c r="C43" s="142"/>
      <c r="D43" s="142"/>
      <c r="E43" s="31"/>
      <c r="F43" s="31"/>
      <c r="G43" s="31"/>
      <c r="H43" s="193"/>
      <c r="I43" s="140"/>
      <c r="J43" s="141"/>
      <c r="K43" s="157"/>
    </row>
    <row r="44" spans="1:11" s="38" customFormat="1" ht="15.75" customHeight="1" hidden="1" thickBot="1">
      <c r="A44" s="143">
        <f t="shared" si="1"/>
      </c>
      <c r="B44" s="144"/>
      <c r="C44" s="144"/>
      <c r="D44" s="145"/>
      <c r="E44" s="146"/>
      <c r="F44" s="147"/>
      <c r="G44" s="148"/>
      <c r="H44" s="143">
        <f t="shared" si="0"/>
        <v>0</v>
      </c>
      <c r="I44" s="146"/>
      <c r="J44" s="149"/>
      <c r="K44" s="134"/>
    </row>
    <row r="45" spans="1:11" s="38" customFormat="1" ht="15.75" customHeight="1" hidden="1" thickTop="1">
      <c r="A45" s="132">
        <f>IF(B45="","",A44+1)</f>
      </c>
      <c r="B45" s="150"/>
      <c r="C45" s="151"/>
      <c r="D45" s="152"/>
      <c r="E45" s="133"/>
      <c r="F45" s="153"/>
      <c r="G45" s="153"/>
      <c r="H45" s="132">
        <f t="shared" si="0"/>
        <v>0</v>
      </c>
      <c r="I45" s="133"/>
      <c r="J45" s="154"/>
      <c r="K45" s="131"/>
    </row>
    <row r="46" spans="1:11" s="38" customFormat="1" ht="15.75" customHeight="1" hidden="1">
      <c r="A46" s="132">
        <f t="shared" si="1"/>
      </c>
      <c r="B46" s="152"/>
      <c r="C46" s="155"/>
      <c r="D46" s="152"/>
      <c r="E46" s="133"/>
      <c r="F46" s="153"/>
      <c r="G46" s="153"/>
      <c r="H46" s="132">
        <f t="shared" si="0"/>
        <v>0</v>
      </c>
      <c r="I46" s="133"/>
      <c r="J46" s="154"/>
      <c r="K46" s="135"/>
    </row>
    <row r="47" spans="1:11" s="38" customFormat="1" ht="15.75" customHeight="1" hidden="1">
      <c r="A47" s="132">
        <f t="shared" si="1"/>
      </c>
      <c r="B47" s="152"/>
      <c r="C47" s="151"/>
      <c r="D47" s="152"/>
      <c r="E47" s="133"/>
      <c r="F47" s="153"/>
      <c r="G47" s="153"/>
      <c r="H47" s="132">
        <f t="shared" si="0"/>
        <v>0</v>
      </c>
      <c r="I47" s="133"/>
      <c r="J47" s="154"/>
      <c r="K47" s="135"/>
    </row>
    <row r="48" spans="1:11" s="38" customFormat="1" ht="9" customHeight="1" hidden="1">
      <c r="A48" s="132">
        <f t="shared" si="1"/>
      </c>
      <c r="B48" s="152"/>
      <c r="C48" s="151"/>
      <c r="D48" s="152"/>
      <c r="E48" s="133"/>
      <c r="F48" s="133"/>
      <c r="G48" s="133"/>
      <c r="H48" s="132">
        <f t="shared" si="0"/>
        <v>0</v>
      </c>
      <c r="I48" s="133"/>
      <c r="J48" s="154"/>
      <c r="K48" s="134"/>
    </row>
    <row r="49" spans="1:11" s="38" customFormat="1" ht="4.5" customHeight="1" hidden="1" thickBot="1">
      <c r="A49" s="181">
        <f>IF(B49="","",#REF!+1)</f>
      </c>
      <c r="B49" s="182"/>
      <c r="C49" s="183"/>
      <c r="D49" s="182"/>
      <c r="E49" s="184"/>
      <c r="F49" s="184"/>
      <c r="G49" s="184"/>
      <c r="H49" s="185">
        <f>E49+G49</f>
        <v>0</v>
      </c>
      <c r="I49" s="184"/>
      <c r="J49" s="186"/>
      <c r="K49" s="131"/>
    </row>
    <row r="50" spans="1:11" s="156" customFormat="1" ht="20.25" customHeight="1" thickBot="1" thickTop="1">
      <c r="A50" s="287" t="s">
        <v>159</v>
      </c>
      <c r="B50" s="288"/>
      <c r="C50" s="288"/>
      <c r="D50" s="289"/>
      <c r="E50" s="190">
        <f>SUM(E10:E48)</f>
        <v>489.8</v>
      </c>
      <c r="F50" s="191"/>
      <c r="G50" s="190">
        <f>SUM(G10:G48)</f>
        <v>106</v>
      </c>
      <c r="H50" s="200">
        <f>SUM(H10:H48)</f>
        <v>648.8</v>
      </c>
      <c r="I50" s="190">
        <f>SUM(I12:I49)</f>
        <v>484</v>
      </c>
      <c r="J50" s="192"/>
      <c r="K50" s="180"/>
    </row>
    <row r="51" spans="2:9" s="38" customFormat="1" ht="20.25" customHeight="1">
      <c r="B51" s="194" t="s">
        <v>160</v>
      </c>
      <c r="C51" s="187">
        <f>SUM(C52:C55)</f>
        <v>484</v>
      </c>
      <c r="D51" s="188" t="s">
        <v>161</v>
      </c>
      <c r="E51" s="281" t="s">
        <v>162</v>
      </c>
      <c r="F51" s="282"/>
      <c r="G51" s="189">
        <f>SUM(G52:G55)</f>
        <v>33</v>
      </c>
      <c r="I51" s="39"/>
    </row>
    <row r="52" spans="2:9" s="38" customFormat="1" ht="18" customHeight="1">
      <c r="B52" s="40" t="s">
        <v>163</v>
      </c>
      <c r="C52" s="41">
        <v>153</v>
      </c>
      <c r="D52" s="42">
        <v>0</v>
      </c>
      <c r="E52" s="283" t="s">
        <v>164</v>
      </c>
      <c r="F52" s="284"/>
      <c r="G52" s="43">
        <f>COUNTIF(K$10:K$49,"d")</f>
        <v>30</v>
      </c>
      <c r="I52" s="39"/>
    </row>
    <row r="53" spans="2:9" s="38" customFormat="1" ht="18" customHeight="1">
      <c r="B53" s="40" t="s">
        <v>165</v>
      </c>
      <c r="C53" s="41">
        <v>131</v>
      </c>
      <c r="D53" s="44">
        <v>-3</v>
      </c>
      <c r="E53" s="285" t="s">
        <v>166</v>
      </c>
      <c r="F53" s="286"/>
      <c r="G53" s="43">
        <f>COUNTIF(K$10:K$49,"c")</f>
        <v>3</v>
      </c>
      <c r="I53" s="39"/>
    </row>
    <row r="54" spans="2:9" s="38" customFormat="1" ht="18" customHeight="1">
      <c r="B54" s="40" t="s">
        <v>167</v>
      </c>
      <c r="C54" s="45">
        <v>111</v>
      </c>
      <c r="D54" s="44">
        <v>-3</v>
      </c>
      <c r="E54" s="285" t="s">
        <v>168</v>
      </c>
      <c r="F54" s="286"/>
      <c r="G54" s="43">
        <f>COUNTIF(K$10:K$49,"t")</f>
        <v>0</v>
      </c>
      <c r="I54" s="39"/>
    </row>
    <row r="55" spans="2:9" s="38" customFormat="1" ht="18" customHeight="1" thickBot="1">
      <c r="B55" s="46" t="s">
        <v>169</v>
      </c>
      <c r="C55" s="47">
        <v>89</v>
      </c>
      <c r="D55" s="48">
        <v>-1</v>
      </c>
      <c r="E55" s="269" t="s">
        <v>170</v>
      </c>
      <c r="F55" s="270"/>
      <c r="G55" s="49">
        <f>COUNTIF(K$10:K$49,"h")</f>
        <v>0</v>
      </c>
      <c r="I55" s="39"/>
    </row>
    <row r="56" spans="2:4" s="38" customFormat="1" ht="18" customHeight="1" thickBot="1" thickTop="1">
      <c r="B56" s="50" t="s">
        <v>171</v>
      </c>
      <c r="C56" s="51">
        <f>C51+D56</f>
        <v>477</v>
      </c>
      <c r="D56" s="52">
        <f>SUM(D52:D55)</f>
        <v>-7</v>
      </c>
    </row>
    <row r="57" spans="6:10" s="38" customFormat="1" ht="15.75" customHeight="1" thickTop="1">
      <c r="F57" s="271" t="s">
        <v>216</v>
      </c>
      <c r="G57" s="271"/>
      <c r="H57" s="271"/>
      <c r="I57" s="271"/>
      <c r="J57" s="271"/>
    </row>
    <row r="58" spans="1:10" ht="17.25">
      <c r="A58" s="38"/>
      <c r="B58" s="38"/>
      <c r="C58" s="38"/>
      <c r="D58" s="38"/>
      <c r="E58" s="38"/>
      <c r="F58" s="279" t="s">
        <v>96</v>
      </c>
      <c r="G58" s="279"/>
      <c r="H58" s="279"/>
      <c r="I58" s="279"/>
      <c r="J58" s="279"/>
    </row>
    <row r="59" spans="1:10" ht="17.25">
      <c r="A59" s="38"/>
      <c r="B59" s="53"/>
      <c r="C59" s="54"/>
      <c r="E59" s="38"/>
      <c r="F59" s="38"/>
      <c r="G59" s="38"/>
      <c r="H59" s="38"/>
      <c r="I59" s="39"/>
      <c r="J59" s="38"/>
    </row>
    <row r="60" ht="18" customHeight="1"/>
    <row r="62" ht="18" customHeight="1"/>
    <row r="63" spans="6:10" ht="16.5">
      <c r="F63" s="280" t="str">
        <f>B10</f>
        <v>Trần Việt Hùng</v>
      </c>
      <c r="G63" s="280"/>
      <c r="H63" s="280"/>
      <c r="I63" s="280"/>
      <c r="J63" s="280"/>
    </row>
    <row r="67" ht="15.75">
      <c r="D67" s="201" t="s">
        <v>225</v>
      </c>
    </row>
  </sheetData>
  <sheetProtection/>
  <mergeCells count="26">
    <mergeCell ref="J8:J9"/>
    <mergeCell ref="F8:F9"/>
    <mergeCell ref="D8:D9"/>
    <mergeCell ref="F58:J58"/>
    <mergeCell ref="F63:J63"/>
    <mergeCell ref="E51:F51"/>
    <mergeCell ref="E52:F52"/>
    <mergeCell ref="E53:F53"/>
    <mergeCell ref="A50:D50"/>
    <mergeCell ref="E54:F54"/>
    <mergeCell ref="E55:F55"/>
    <mergeCell ref="F57:J57"/>
    <mergeCell ref="A6:I6"/>
    <mergeCell ref="A8:A9"/>
    <mergeCell ref="B8:B9"/>
    <mergeCell ref="C8:C9"/>
    <mergeCell ref="E8:E9"/>
    <mergeCell ref="G8:G9"/>
    <mergeCell ref="H8:H9"/>
    <mergeCell ref="I8:I9"/>
    <mergeCell ref="A1:C1"/>
    <mergeCell ref="E1:I1"/>
    <mergeCell ref="A2:C2"/>
    <mergeCell ref="E2:I2"/>
    <mergeCell ref="A4:I4"/>
    <mergeCell ref="A5:I5"/>
  </mergeCells>
  <printOptions horizontalCentered="1"/>
  <pageMargins left="0.31496062992125984" right="0.2362204724409449" top="0.63" bottom="0.4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PageLayoutView="0" workbookViewId="0" topLeftCell="A1">
      <selection activeCell="E40" sqref="E40"/>
    </sheetView>
  </sheetViews>
  <sheetFormatPr defaultColWidth="8.796875" defaultRowHeight="15"/>
  <cols>
    <col min="1" max="1" width="5.3984375" style="1" customWidth="1"/>
    <col min="2" max="2" width="6.09765625" style="1" customWidth="1"/>
    <col min="3" max="9" width="16.59765625" style="1" customWidth="1"/>
    <col min="10" max="16384" width="9" style="1" customWidth="1"/>
  </cols>
  <sheetData>
    <row r="1" spans="1:4" ht="15.75">
      <c r="A1" s="290" t="s">
        <v>7</v>
      </c>
      <c r="B1" s="290"/>
      <c r="C1" s="290"/>
      <c r="D1" s="290"/>
    </row>
    <row r="2" spans="1:4" ht="16.5">
      <c r="A2" s="272" t="s">
        <v>94</v>
      </c>
      <c r="B2" s="272"/>
      <c r="C2" s="272"/>
      <c r="D2" s="272"/>
    </row>
    <row r="3" spans="1:9" ht="15" customHeight="1">
      <c r="A3" s="2"/>
      <c r="B3" s="2"/>
      <c r="C3" s="2"/>
      <c r="F3" s="272" t="s">
        <v>251</v>
      </c>
      <c r="G3" s="272"/>
      <c r="H3" s="272"/>
      <c r="I3" s="15"/>
    </row>
    <row r="4" spans="1:9" ht="9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 thickBot="1">
      <c r="A5" s="33" t="s">
        <v>0</v>
      </c>
      <c r="B5" s="34" t="s">
        <v>1</v>
      </c>
      <c r="C5" s="34" t="s">
        <v>233</v>
      </c>
      <c r="D5" s="34" t="s">
        <v>234</v>
      </c>
      <c r="E5" s="34" t="s">
        <v>235</v>
      </c>
      <c r="F5" s="129" t="s">
        <v>236</v>
      </c>
      <c r="G5" s="129" t="s">
        <v>237</v>
      </c>
      <c r="H5" s="129" t="s">
        <v>238</v>
      </c>
      <c r="I5" s="130" t="s">
        <v>239</v>
      </c>
    </row>
    <row r="6" spans="1:9" ht="13.5" customHeight="1" thickTop="1">
      <c r="A6" s="291">
        <v>2</v>
      </c>
      <c r="B6" s="222">
        <v>1</v>
      </c>
      <c r="C6" s="219" t="s">
        <v>254</v>
      </c>
      <c r="D6" s="219" t="s">
        <v>255</v>
      </c>
      <c r="E6" s="219" t="s">
        <v>256</v>
      </c>
      <c r="F6" s="219" t="s">
        <v>257</v>
      </c>
      <c r="G6" s="219" t="s">
        <v>258</v>
      </c>
      <c r="H6" s="219" t="s">
        <v>259</v>
      </c>
      <c r="I6" s="220" t="s">
        <v>260</v>
      </c>
    </row>
    <row r="7" spans="1:9" ht="13.5" customHeight="1">
      <c r="A7" s="292"/>
      <c r="B7" s="223">
        <v>2</v>
      </c>
      <c r="C7" s="202" t="s">
        <v>266</v>
      </c>
      <c r="D7" s="202" t="s">
        <v>269</v>
      </c>
      <c r="E7" s="202" t="s">
        <v>264</v>
      </c>
      <c r="F7" s="202" t="s">
        <v>288</v>
      </c>
      <c r="G7" s="202" t="s">
        <v>265</v>
      </c>
      <c r="H7" s="202" t="s">
        <v>276</v>
      </c>
      <c r="I7" s="203" t="s">
        <v>267</v>
      </c>
    </row>
    <row r="8" spans="1:9" ht="13.5" customHeight="1">
      <c r="A8" s="292"/>
      <c r="B8" s="223">
        <v>3</v>
      </c>
      <c r="C8" s="204" t="s">
        <v>268</v>
      </c>
      <c r="D8" s="204" t="s">
        <v>276</v>
      </c>
      <c r="E8" s="204" t="s">
        <v>264</v>
      </c>
      <c r="F8" s="204" t="s">
        <v>273</v>
      </c>
      <c r="G8" s="204" t="s">
        <v>270</v>
      </c>
      <c r="H8" s="204" t="s">
        <v>271</v>
      </c>
      <c r="I8" s="205" t="s">
        <v>265</v>
      </c>
    </row>
    <row r="9" spans="1:9" ht="13.5" customHeight="1">
      <c r="A9" s="292"/>
      <c r="B9" s="223">
        <v>4</v>
      </c>
      <c r="C9" s="204" t="s">
        <v>272</v>
      </c>
      <c r="D9" s="204" t="s">
        <v>288</v>
      </c>
      <c r="E9" s="204" t="s">
        <v>261</v>
      </c>
      <c r="F9" s="204" t="s">
        <v>267</v>
      </c>
      <c r="G9" s="255" t="s">
        <v>283</v>
      </c>
      <c r="H9" s="204" t="s">
        <v>275</v>
      </c>
      <c r="I9" s="261" t="s">
        <v>266</v>
      </c>
    </row>
    <row r="10" spans="1:9" ht="13.5" customHeight="1" thickBot="1">
      <c r="A10" s="293"/>
      <c r="B10" s="224">
        <v>5</v>
      </c>
      <c r="C10" s="207" t="s">
        <v>272</v>
      </c>
      <c r="D10" s="207" t="s">
        <v>288</v>
      </c>
      <c r="E10" s="207" t="s">
        <v>273</v>
      </c>
      <c r="F10" s="208" t="s">
        <v>261</v>
      </c>
      <c r="G10" s="255" t="s">
        <v>274</v>
      </c>
      <c r="H10" s="209" t="s">
        <v>265</v>
      </c>
      <c r="I10" s="210" t="s">
        <v>266</v>
      </c>
    </row>
    <row r="11" spans="1:9" ht="13.5" customHeight="1" thickTop="1">
      <c r="A11" s="299">
        <v>3</v>
      </c>
      <c r="B11" s="225">
        <v>1</v>
      </c>
      <c r="C11" s="202" t="s">
        <v>276</v>
      </c>
      <c r="D11" s="245" t="s">
        <v>264</v>
      </c>
      <c r="E11" s="245" t="s">
        <v>273</v>
      </c>
      <c r="F11" s="244" t="s">
        <v>269</v>
      </c>
      <c r="G11" s="258" t="s">
        <v>278</v>
      </c>
      <c r="H11" s="244" t="s">
        <v>266</v>
      </c>
      <c r="I11" s="212" t="s">
        <v>287</v>
      </c>
    </row>
    <row r="12" spans="1:9" ht="13.5" customHeight="1">
      <c r="A12" s="292"/>
      <c r="B12" s="223">
        <v>2</v>
      </c>
      <c r="C12" s="204" t="s">
        <v>280</v>
      </c>
      <c r="D12" s="259" t="s">
        <v>264</v>
      </c>
      <c r="E12" s="259" t="s">
        <v>273</v>
      </c>
      <c r="F12" s="259" t="s">
        <v>288</v>
      </c>
      <c r="G12" s="260" t="s">
        <v>278</v>
      </c>
      <c r="H12" s="259" t="s">
        <v>266</v>
      </c>
      <c r="I12" s="205" t="s">
        <v>276</v>
      </c>
    </row>
    <row r="13" spans="1:9" ht="13.5" customHeight="1">
      <c r="A13" s="292"/>
      <c r="B13" s="223">
        <v>3</v>
      </c>
      <c r="C13" s="204" t="s">
        <v>280</v>
      </c>
      <c r="D13" s="259" t="s">
        <v>281</v>
      </c>
      <c r="E13" s="259" t="s">
        <v>269</v>
      </c>
      <c r="F13" s="259" t="s">
        <v>288</v>
      </c>
      <c r="G13" s="260" t="s">
        <v>267</v>
      </c>
      <c r="H13" s="259" t="s">
        <v>276</v>
      </c>
      <c r="I13" s="205" t="s">
        <v>291</v>
      </c>
    </row>
    <row r="14" spans="1:9" ht="13.5" customHeight="1">
      <c r="A14" s="292"/>
      <c r="B14" s="223">
        <v>4</v>
      </c>
      <c r="C14" s="208" t="s">
        <v>269</v>
      </c>
      <c r="D14" s="208" t="s">
        <v>281</v>
      </c>
      <c r="E14" s="208" t="s">
        <v>263</v>
      </c>
      <c r="F14" s="204" t="s">
        <v>273</v>
      </c>
      <c r="G14" s="255" t="s">
        <v>282</v>
      </c>
      <c r="H14" s="204" t="s">
        <v>291</v>
      </c>
      <c r="I14" s="205" t="s">
        <v>266</v>
      </c>
    </row>
    <row r="15" spans="1:9" ht="13.5" customHeight="1" thickBot="1">
      <c r="A15" s="300"/>
      <c r="B15" s="226">
        <v>5</v>
      </c>
      <c r="C15" s="207" t="s">
        <v>281</v>
      </c>
      <c r="D15" s="207" t="s">
        <v>269</v>
      </c>
      <c r="E15" s="207" t="s">
        <v>263</v>
      </c>
      <c r="F15" s="208" t="s">
        <v>273</v>
      </c>
      <c r="G15" s="257" t="s">
        <v>287</v>
      </c>
      <c r="H15" s="207" t="s">
        <v>267</v>
      </c>
      <c r="I15" s="213" t="s">
        <v>266</v>
      </c>
    </row>
    <row r="16" spans="1:9" ht="13.5" customHeight="1" thickTop="1">
      <c r="A16" s="291">
        <v>4</v>
      </c>
      <c r="B16" s="222">
        <v>1</v>
      </c>
      <c r="C16" s="202" t="s">
        <v>266</v>
      </c>
      <c r="D16" s="202" t="s">
        <v>277</v>
      </c>
      <c r="E16" s="202" t="s">
        <v>284</v>
      </c>
      <c r="F16" s="211" t="s">
        <v>288</v>
      </c>
      <c r="G16" s="244" t="s">
        <v>276</v>
      </c>
      <c r="H16" s="245" t="s">
        <v>279</v>
      </c>
      <c r="I16" s="203" t="s">
        <v>283</v>
      </c>
    </row>
    <row r="17" spans="1:9" ht="13.5" customHeight="1">
      <c r="A17" s="292"/>
      <c r="B17" s="223">
        <v>2</v>
      </c>
      <c r="C17" s="204" t="s">
        <v>266</v>
      </c>
      <c r="D17" s="204" t="s">
        <v>281</v>
      </c>
      <c r="E17" s="204" t="s">
        <v>284</v>
      </c>
      <c r="F17" s="204" t="s">
        <v>276</v>
      </c>
      <c r="G17" s="204" t="s">
        <v>277</v>
      </c>
      <c r="H17" s="204" t="s">
        <v>271</v>
      </c>
      <c r="I17" s="205" t="s">
        <v>279</v>
      </c>
    </row>
    <row r="18" spans="1:9" ht="13.5" customHeight="1">
      <c r="A18" s="292"/>
      <c r="B18" s="223">
        <v>3</v>
      </c>
      <c r="C18" s="204" t="s">
        <v>281</v>
      </c>
      <c r="D18" s="204" t="s">
        <v>286</v>
      </c>
      <c r="E18" s="204" t="s">
        <v>288</v>
      </c>
      <c r="F18" s="204" t="s">
        <v>290</v>
      </c>
      <c r="G18" s="204" t="s">
        <v>278</v>
      </c>
      <c r="H18" s="204" t="s">
        <v>266</v>
      </c>
      <c r="I18" s="205" t="s">
        <v>277</v>
      </c>
    </row>
    <row r="19" spans="1:9" ht="13.5" customHeight="1">
      <c r="A19" s="292"/>
      <c r="B19" s="223">
        <v>4</v>
      </c>
      <c r="C19" s="204" t="s">
        <v>281</v>
      </c>
      <c r="D19" s="204" t="s">
        <v>286</v>
      </c>
      <c r="E19" s="204" t="s">
        <v>277</v>
      </c>
      <c r="F19" s="204" t="s">
        <v>290</v>
      </c>
      <c r="G19" s="204" t="s">
        <v>291</v>
      </c>
      <c r="H19" s="204" t="s">
        <v>283</v>
      </c>
      <c r="I19" s="205" t="s">
        <v>278</v>
      </c>
    </row>
    <row r="20" spans="1:9" ht="13.5" customHeight="1" thickBot="1">
      <c r="A20" s="293"/>
      <c r="B20" s="224">
        <v>5</v>
      </c>
      <c r="C20" s="217" t="s">
        <v>240</v>
      </c>
      <c r="D20" s="217" t="s">
        <v>240</v>
      </c>
      <c r="E20" s="217" t="s">
        <v>240</v>
      </c>
      <c r="F20" s="221" t="s">
        <v>240</v>
      </c>
      <c r="G20" s="204" t="s">
        <v>271</v>
      </c>
      <c r="H20" s="208" t="s">
        <v>277</v>
      </c>
      <c r="I20" s="214" t="s">
        <v>291</v>
      </c>
    </row>
    <row r="21" spans="1:9" ht="13.5" customHeight="1" thickTop="1">
      <c r="A21" s="299">
        <v>5</v>
      </c>
      <c r="B21" s="225">
        <v>1</v>
      </c>
      <c r="C21" s="211" t="s">
        <v>261</v>
      </c>
      <c r="D21" s="211" t="s">
        <v>288</v>
      </c>
      <c r="E21" s="211" t="s">
        <v>263</v>
      </c>
      <c r="F21" s="211" t="s">
        <v>277</v>
      </c>
      <c r="G21" s="256" t="s">
        <v>274</v>
      </c>
      <c r="H21" s="211" t="s">
        <v>266</v>
      </c>
      <c r="I21" s="262" t="s">
        <v>265</v>
      </c>
    </row>
    <row r="22" spans="1:9" ht="13.5" customHeight="1">
      <c r="A22" s="291"/>
      <c r="B22" s="222">
        <v>2</v>
      </c>
      <c r="C22" s="202" t="s">
        <v>277</v>
      </c>
      <c r="D22" s="202" t="s">
        <v>262</v>
      </c>
      <c r="E22" s="202" t="s">
        <v>276</v>
      </c>
      <c r="F22" s="202" t="s">
        <v>285</v>
      </c>
      <c r="G22" s="202" t="s">
        <v>274</v>
      </c>
      <c r="H22" s="202" t="s">
        <v>291</v>
      </c>
      <c r="I22" s="203" t="s">
        <v>278</v>
      </c>
    </row>
    <row r="23" spans="1:9" ht="13.5" customHeight="1">
      <c r="A23" s="291"/>
      <c r="B23" s="222">
        <v>3</v>
      </c>
      <c r="C23" s="202" t="s">
        <v>266</v>
      </c>
      <c r="D23" s="202" t="s">
        <v>261</v>
      </c>
      <c r="E23" s="202" t="s">
        <v>288</v>
      </c>
      <c r="F23" s="202" t="s">
        <v>285</v>
      </c>
      <c r="G23" s="202" t="s">
        <v>265</v>
      </c>
      <c r="H23" s="202" t="s">
        <v>287</v>
      </c>
      <c r="I23" s="203" t="s">
        <v>278</v>
      </c>
    </row>
    <row r="24" spans="1:9" ht="9.75" customHeight="1">
      <c r="A24" s="292"/>
      <c r="B24" s="263">
        <v>4</v>
      </c>
      <c r="C24" s="294"/>
      <c r="D24" s="294"/>
      <c r="E24" s="294"/>
      <c r="F24" s="294"/>
      <c r="G24" s="294"/>
      <c r="H24" s="294"/>
      <c r="I24" s="296"/>
    </row>
    <row r="25" spans="1:9" ht="9.75" customHeight="1" thickBot="1">
      <c r="A25" s="300"/>
      <c r="B25" s="264">
        <v>5</v>
      </c>
      <c r="C25" s="295"/>
      <c r="D25" s="295"/>
      <c r="E25" s="295"/>
      <c r="F25" s="295"/>
      <c r="G25" s="295"/>
      <c r="H25" s="295"/>
      <c r="I25" s="297"/>
    </row>
    <row r="26" spans="1:9" ht="13.5" customHeight="1" thickTop="1">
      <c r="A26" s="291">
        <v>6</v>
      </c>
      <c r="B26" s="222">
        <v>1</v>
      </c>
      <c r="C26" s="202" t="s">
        <v>272</v>
      </c>
      <c r="D26" s="202" t="s">
        <v>268</v>
      </c>
      <c r="E26" s="202" t="s">
        <v>292</v>
      </c>
      <c r="F26" s="202" t="s">
        <v>261</v>
      </c>
      <c r="G26" s="202" t="s">
        <v>278</v>
      </c>
      <c r="H26" s="202" t="s">
        <v>275</v>
      </c>
      <c r="I26" s="203" t="s">
        <v>265</v>
      </c>
    </row>
    <row r="27" spans="1:9" ht="13.5" customHeight="1">
      <c r="A27" s="292"/>
      <c r="B27" s="223">
        <v>2</v>
      </c>
      <c r="C27" s="204" t="s">
        <v>272</v>
      </c>
      <c r="D27" s="204" t="s">
        <v>261</v>
      </c>
      <c r="E27" s="204" t="s">
        <v>268</v>
      </c>
      <c r="F27" s="204" t="s">
        <v>292</v>
      </c>
      <c r="G27" s="255" t="s">
        <v>291</v>
      </c>
      <c r="H27" s="204" t="s">
        <v>275</v>
      </c>
      <c r="I27" s="205" t="s">
        <v>289</v>
      </c>
    </row>
    <row r="28" spans="1:9" ht="13.5" customHeight="1">
      <c r="A28" s="292"/>
      <c r="B28" s="223">
        <v>3</v>
      </c>
      <c r="C28" s="204" t="s">
        <v>292</v>
      </c>
      <c r="D28" s="204" t="s">
        <v>280</v>
      </c>
      <c r="E28" s="204" t="s">
        <v>269</v>
      </c>
      <c r="F28" s="204" t="s">
        <v>268</v>
      </c>
      <c r="G28" s="204" t="s">
        <v>265</v>
      </c>
      <c r="H28" s="204" t="s">
        <v>283</v>
      </c>
      <c r="I28" s="205" t="s">
        <v>279</v>
      </c>
    </row>
    <row r="29" spans="1:9" ht="13.5" customHeight="1">
      <c r="A29" s="292"/>
      <c r="B29" s="223">
        <v>4</v>
      </c>
      <c r="C29" s="204" t="s">
        <v>269</v>
      </c>
      <c r="D29" s="204" t="s">
        <v>280</v>
      </c>
      <c r="E29" s="204" t="s">
        <v>261</v>
      </c>
      <c r="F29" s="204" t="s">
        <v>287</v>
      </c>
      <c r="G29" s="204" t="s">
        <v>274</v>
      </c>
      <c r="H29" s="204" t="s">
        <v>265</v>
      </c>
      <c r="I29" s="205" t="s">
        <v>271</v>
      </c>
    </row>
    <row r="30" spans="1:9" ht="13.5" customHeight="1" thickBot="1">
      <c r="A30" s="300"/>
      <c r="B30" s="226">
        <v>5</v>
      </c>
      <c r="C30" s="207" t="s">
        <v>261</v>
      </c>
      <c r="D30" s="207" t="s">
        <v>292</v>
      </c>
      <c r="E30" s="207" t="s">
        <v>287</v>
      </c>
      <c r="F30" s="207" t="s">
        <v>269</v>
      </c>
      <c r="G30" s="207" t="s">
        <v>274</v>
      </c>
      <c r="H30" s="207" t="s">
        <v>265</v>
      </c>
      <c r="I30" s="213" t="s">
        <v>283</v>
      </c>
    </row>
    <row r="31" spans="1:9" ht="13.5" customHeight="1" thickTop="1">
      <c r="A31" s="291">
        <v>7</v>
      </c>
      <c r="B31" s="222">
        <v>1</v>
      </c>
      <c r="C31" s="211" t="s">
        <v>264</v>
      </c>
      <c r="D31" s="202" t="s">
        <v>267</v>
      </c>
      <c r="E31" s="202" t="s">
        <v>288</v>
      </c>
      <c r="F31" s="202" t="s">
        <v>285</v>
      </c>
      <c r="G31" s="202" t="s">
        <v>283</v>
      </c>
      <c r="H31" s="202" t="s">
        <v>279</v>
      </c>
      <c r="I31" s="203" t="s">
        <v>276</v>
      </c>
    </row>
    <row r="32" spans="1:9" ht="13.5" customHeight="1">
      <c r="A32" s="292"/>
      <c r="B32" s="223">
        <v>2</v>
      </c>
      <c r="C32" s="204" t="s">
        <v>264</v>
      </c>
      <c r="D32" s="204" t="s">
        <v>286</v>
      </c>
      <c r="E32" s="204" t="s">
        <v>288</v>
      </c>
      <c r="F32" s="204" t="s">
        <v>285</v>
      </c>
      <c r="G32" s="204" t="s">
        <v>276</v>
      </c>
      <c r="H32" s="204" t="s">
        <v>275</v>
      </c>
      <c r="I32" s="205" t="s">
        <v>278</v>
      </c>
    </row>
    <row r="33" spans="1:9" ht="13.5" customHeight="1">
      <c r="A33" s="292"/>
      <c r="B33" s="223">
        <v>3</v>
      </c>
      <c r="C33" s="204" t="s">
        <v>262</v>
      </c>
      <c r="D33" s="204" t="s">
        <v>286</v>
      </c>
      <c r="E33" s="204" t="s">
        <v>267</v>
      </c>
      <c r="F33" s="204" t="s">
        <v>264</v>
      </c>
      <c r="G33" s="204" t="s">
        <v>271</v>
      </c>
      <c r="H33" s="204" t="s">
        <v>289</v>
      </c>
      <c r="I33" s="205" t="s">
        <v>266</v>
      </c>
    </row>
    <row r="34" spans="1:9" ht="13.5" customHeight="1">
      <c r="A34" s="292"/>
      <c r="B34" s="223">
        <v>4</v>
      </c>
      <c r="C34" s="204" t="s">
        <v>267</v>
      </c>
      <c r="D34" s="204" t="s">
        <v>288</v>
      </c>
      <c r="E34" s="204" t="s">
        <v>263</v>
      </c>
      <c r="F34" s="204" t="s">
        <v>264</v>
      </c>
      <c r="G34" s="204" t="s">
        <v>270</v>
      </c>
      <c r="H34" s="204" t="s">
        <v>266</v>
      </c>
      <c r="I34" s="205" t="s">
        <v>271</v>
      </c>
    </row>
    <row r="35" spans="1:9" ht="13.5" customHeight="1" thickBot="1">
      <c r="A35" s="298"/>
      <c r="B35" s="227">
        <v>5</v>
      </c>
      <c r="C35" s="217" t="s">
        <v>226</v>
      </c>
      <c r="D35" s="217" t="s">
        <v>227</v>
      </c>
      <c r="E35" s="217" t="s">
        <v>228</v>
      </c>
      <c r="F35" s="217" t="s">
        <v>229</v>
      </c>
      <c r="G35" s="217" t="s">
        <v>230</v>
      </c>
      <c r="H35" s="217" t="s">
        <v>231</v>
      </c>
      <c r="I35" s="218" t="s">
        <v>232</v>
      </c>
    </row>
    <row r="36" spans="1:9" ht="20.25" customHeight="1">
      <c r="A36" s="354" t="s">
        <v>343</v>
      </c>
      <c r="B36" s="13"/>
      <c r="C36" s="13"/>
      <c r="D36" s="13"/>
      <c r="E36" s="13"/>
      <c r="F36" s="13"/>
      <c r="G36" s="356" t="s">
        <v>96</v>
      </c>
      <c r="H36" s="356"/>
      <c r="I36" s="13"/>
    </row>
    <row r="37" ht="15.75">
      <c r="A37" s="355" t="s">
        <v>342</v>
      </c>
    </row>
  </sheetData>
  <sheetProtection/>
  <mergeCells count="17">
    <mergeCell ref="I24:I25"/>
    <mergeCell ref="A31:A35"/>
    <mergeCell ref="A16:A20"/>
    <mergeCell ref="A21:A25"/>
    <mergeCell ref="A11:A15"/>
    <mergeCell ref="A26:A30"/>
    <mergeCell ref="C24:C25"/>
    <mergeCell ref="G36:H36"/>
    <mergeCell ref="F3:H3"/>
    <mergeCell ref="A1:D1"/>
    <mergeCell ref="A2:D2"/>
    <mergeCell ref="A6:A10"/>
    <mergeCell ref="G24:G25"/>
    <mergeCell ref="H24:H25"/>
    <mergeCell ref="D24:D25"/>
    <mergeCell ref="E24:E25"/>
    <mergeCell ref="F24:F25"/>
  </mergeCells>
  <printOptions horizontalCentered="1"/>
  <pageMargins left="0.38" right="0.27" top="0.26" bottom="0.2" header="0.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0" zoomScaleNormal="80" zoomScalePageLayoutView="0" workbookViewId="0" topLeftCell="A1">
      <selection activeCell="O36" sqref="O36"/>
    </sheetView>
  </sheetViews>
  <sheetFormatPr defaultColWidth="8.796875" defaultRowHeight="15"/>
  <cols>
    <col min="1" max="1" width="5.3984375" style="1" customWidth="1"/>
    <col min="2" max="2" width="6.09765625" style="1" customWidth="1"/>
    <col min="3" max="9" width="16.59765625" style="1" customWidth="1"/>
    <col min="10" max="16384" width="9" style="1" customWidth="1"/>
  </cols>
  <sheetData>
    <row r="1" spans="1:4" ht="15.75">
      <c r="A1" s="290" t="s">
        <v>7</v>
      </c>
      <c r="B1" s="290"/>
      <c r="C1" s="290"/>
      <c r="D1" s="290"/>
    </row>
    <row r="2" spans="1:4" ht="16.5">
      <c r="A2" s="272" t="s">
        <v>94</v>
      </c>
      <c r="B2" s="272"/>
      <c r="C2" s="272"/>
      <c r="D2" s="272"/>
    </row>
    <row r="3" spans="1:9" ht="15" customHeight="1">
      <c r="A3" s="2"/>
      <c r="B3" s="2"/>
      <c r="C3" s="2"/>
      <c r="F3" s="272" t="s">
        <v>251</v>
      </c>
      <c r="G3" s="272"/>
      <c r="H3" s="272"/>
      <c r="I3" s="15"/>
    </row>
    <row r="4" spans="1:9" ht="9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 thickBot="1">
      <c r="A5" s="33" t="s">
        <v>0</v>
      </c>
      <c r="B5" s="34" t="s">
        <v>1</v>
      </c>
      <c r="C5" s="34" t="s">
        <v>241</v>
      </c>
      <c r="D5" s="34" t="s">
        <v>242</v>
      </c>
      <c r="E5" s="34" t="s">
        <v>243</v>
      </c>
      <c r="F5" s="129" t="s">
        <v>244</v>
      </c>
      <c r="G5" s="129" t="s">
        <v>245</v>
      </c>
      <c r="H5" s="129" t="s">
        <v>246</v>
      </c>
      <c r="I5" s="130" t="s">
        <v>247</v>
      </c>
    </row>
    <row r="6" spans="1:9" ht="13.5" customHeight="1" thickTop="1">
      <c r="A6" s="291">
        <v>2</v>
      </c>
      <c r="B6" s="222">
        <v>1</v>
      </c>
      <c r="C6" s="241" t="s">
        <v>300</v>
      </c>
      <c r="D6" s="241" t="s">
        <v>301</v>
      </c>
      <c r="E6" s="241" t="s">
        <v>302</v>
      </c>
      <c r="F6" s="241" t="s">
        <v>303</v>
      </c>
      <c r="G6" s="241" t="s">
        <v>307</v>
      </c>
      <c r="H6" s="241" t="s">
        <v>305</v>
      </c>
      <c r="I6" s="242" t="s">
        <v>306</v>
      </c>
    </row>
    <row r="7" spans="1:9" ht="13.5" customHeight="1">
      <c r="A7" s="292"/>
      <c r="B7" s="223">
        <v>2</v>
      </c>
      <c r="C7" s="202" t="s">
        <v>300</v>
      </c>
      <c r="D7" s="202" t="s">
        <v>301</v>
      </c>
      <c r="E7" s="202" t="s">
        <v>302</v>
      </c>
      <c r="F7" s="202" t="s">
        <v>312</v>
      </c>
      <c r="G7" s="202" t="s">
        <v>306</v>
      </c>
      <c r="H7" s="202" t="s">
        <v>308</v>
      </c>
      <c r="I7" s="203" t="s">
        <v>309</v>
      </c>
    </row>
    <row r="8" spans="1:9" ht="13.5" customHeight="1">
      <c r="A8" s="292"/>
      <c r="B8" s="223">
        <v>3</v>
      </c>
      <c r="C8" s="204" t="s">
        <v>309</v>
      </c>
      <c r="D8" s="204" t="s">
        <v>302</v>
      </c>
      <c r="E8" s="204" t="s">
        <v>310</v>
      </c>
      <c r="F8" s="204" t="s">
        <v>307</v>
      </c>
      <c r="G8" s="204" t="s">
        <v>304</v>
      </c>
      <c r="H8" s="204" t="s">
        <v>306</v>
      </c>
      <c r="I8" s="205" t="s">
        <v>314</v>
      </c>
    </row>
    <row r="9" spans="1:9" ht="13.5" customHeight="1">
      <c r="A9" s="292"/>
      <c r="B9" s="223">
        <v>4</v>
      </c>
      <c r="C9" s="204" t="s">
        <v>306</v>
      </c>
      <c r="D9" s="204" t="s">
        <v>310</v>
      </c>
      <c r="E9" s="204" t="s">
        <v>322</v>
      </c>
      <c r="F9" s="204" t="s">
        <v>307</v>
      </c>
      <c r="G9" s="204" t="s">
        <v>314</v>
      </c>
      <c r="H9" s="204" t="s">
        <v>313</v>
      </c>
      <c r="I9" s="206" t="s">
        <v>308</v>
      </c>
    </row>
    <row r="10" spans="1:9" ht="13.5" customHeight="1" thickBot="1">
      <c r="A10" s="293"/>
      <c r="B10" s="224">
        <v>5</v>
      </c>
      <c r="C10" s="215" t="s">
        <v>315</v>
      </c>
      <c r="D10" s="215" t="s">
        <v>316</v>
      </c>
      <c r="E10" s="215" t="s">
        <v>317</v>
      </c>
      <c r="F10" s="239" t="s">
        <v>318</v>
      </c>
      <c r="G10" s="221" t="s">
        <v>319</v>
      </c>
      <c r="H10" s="215" t="s">
        <v>320</v>
      </c>
      <c r="I10" s="240" t="s">
        <v>321</v>
      </c>
    </row>
    <row r="11" spans="1:9" ht="13.5" customHeight="1" thickTop="1">
      <c r="A11" s="299">
        <v>3</v>
      </c>
      <c r="B11" s="225">
        <v>1</v>
      </c>
      <c r="C11" s="202" t="s">
        <v>300</v>
      </c>
      <c r="D11" s="202" t="s">
        <v>306</v>
      </c>
      <c r="E11" s="202" t="s">
        <v>323</v>
      </c>
      <c r="F11" s="211" t="s">
        <v>324</v>
      </c>
      <c r="G11" s="211" t="s">
        <v>309</v>
      </c>
      <c r="H11" s="211" t="s">
        <v>325</v>
      </c>
      <c r="I11" s="212" t="s">
        <v>326</v>
      </c>
    </row>
    <row r="12" spans="1:9" ht="13.5" customHeight="1">
      <c r="A12" s="292"/>
      <c r="B12" s="223">
        <v>2</v>
      </c>
      <c r="C12" s="204" t="s">
        <v>300</v>
      </c>
      <c r="D12" s="204" t="s">
        <v>309</v>
      </c>
      <c r="E12" s="204" t="s">
        <v>323</v>
      </c>
      <c r="F12" s="204" t="s">
        <v>324</v>
      </c>
      <c r="G12" s="204" t="s">
        <v>325</v>
      </c>
      <c r="H12" s="204" t="s">
        <v>327</v>
      </c>
      <c r="I12" s="205" t="s">
        <v>306</v>
      </c>
    </row>
    <row r="13" spans="1:9" ht="13.5" customHeight="1">
      <c r="A13" s="292"/>
      <c r="B13" s="223">
        <v>3</v>
      </c>
      <c r="C13" s="204" t="s">
        <v>322</v>
      </c>
      <c r="D13" s="204" t="s">
        <v>323</v>
      </c>
      <c r="E13" s="204" t="s">
        <v>309</v>
      </c>
      <c r="F13" s="204" t="s">
        <v>306</v>
      </c>
      <c r="G13" s="204" t="s">
        <v>326</v>
      </c>
      <c r="H13" s="204" t="s">
        <v>327</v>
      </c>
      <c r="I13" s="205" t="s">
        <v>325</v>
      </c>
    </row>
    <row r="14" spans="1:9" ht="13.5" customHeight="1">
      <c r="A14" s="292"/>
      <c r="B14" s="223">
        <v>4</v>
      </c>
      <c r="C14" s="208" t="s">
        <v>314</v>
      </c>
      <c r="D14" s="208" t="s">
        <v>323</v>
      </c>
      <c r="E14" s="208" t="s">
        <v>312</v>
      </c>
      <c r="F14" s="204" t="s">
        <v>325</v>
      </c>
      <c r="G14" s="204" t="s">
        <v>303</v>
      </c>
      <c r="H14" s="204" t="s">
        <v>326</v>
      </c>
      <c r="I14" s="205" t="s">
        <v>327</v>
      </c>
    </row>
    <row r="15" spans="1:9" ht="13.5" customHeight="1" thickBot="1">
      <c r="A15" s="300"/>
      <c r="B15" s="226">
        <v>5</v>
      </c>
      <c r="C15" s="207" t="s">
        <v>323</v>
      </c>
      <c r="D15" s="207" t="s">
        <v>314</v>
      </c>
      <c r="E15" s="207" t="s">
        <v>312</v>
      </c>
      <c r="F15" s="208" t="s">
        <v>326</v>
      </c>
      <c r="G15" s="208" t="s">
        <v>306</v>
      </c>
      <c r="H15" s="207" t="s">
        <v>303</v>
      </c>
      <c r="I15" s="213" t="s">
        <v>327</v>
      </c>
    </row>
    <row r="16" spans="1:9" ht="13.5" customHeight="1" thickTop="1">
      <c r="A16" s="291">
        <v>4</v>
      </c>
      <c r="B16" s="222">
        <v>1</v>
      </c>
      <c r="C16" s="202" t="s">
        <v>323</v>
      </c>
      <c r="D16" s="202" t="s">
        <v>326</v>
      </c>
      <c r="E16" s="202" t="s">
        <v>306</v>
      </c>
      <c r="F16" s="211" t="s">
        <v>325</v>
      </c>
      <c r="G16" s="211" t="s">
        <v>329</v>
      </c>
      <c r="H16" s="202" t="s">
        <v>327</v>
      </c>
      <c r="I16" s="203" t="s">
        <v>330</v>
      </c>
    </row>
    <row r="17" spans="1:9" ht="13.5" customHeight="1">
      <c r="A17" s="292"/>
      <c r="B17" s="223">
        <v>2</v>
      </c>
      <c r="C17" s="204" t="s">
        <v>323</v>
      </c>
      <c r="D17" s="204" t="s">
        <v>306</v>
      </c>
      <c r="E17" s="204" t="s">
        <v>326</v>
      </c>
      <c r="F17" s="204" t="s">
        <v>330</v>
      </c>
      <c r="G17" s="204" t="s">
        <v>325</v>
      </c>
      <c r="H17" s="204" t="s">
        <v>327</v>
      </c>
      <c r="I17" s="205" t="s">
        <v>329</v>
      </c>
    </row>
    <row r="18" spans="1:9" ht="13.5" customHeight="1">
      <c r="A18" s="292"/>
      <c r="B18" s="223">
        <v>3</v>
      </c>
      <c r="C18" s="204" t="s">
        <v>306</v>
      </c>
      <c r="D18" s="204" t="s">
        <v>331</v>
      </c>
      <c r="E18" s="204" t="s">
        <v>323</v>
      </c>
      <c r="F18" s="204" t="s">
        <v>329</v>
      </c>
      <c r="G18" s="204" t="s">
        <v>330</v>
      </c>
      <c r="H18" s="204" t="s">
        <v>325</v>
      </c>
      <c r="I18" s="205" t="s">
        <v>327</v>
      </c>
    </row>
    <row r="19" spans="1:9" ht="13.5" customHeight="1">
      <c r="A19" s="292"/>
      <c r="B19" s="223">
        <v>4</v>
      </c>
      <c r="C19" s="204" t="s">
        <v>326</v>
      </c>
      <c r="D19" s="204" t="s">
        <v>309</v>
      </c>
      <c r="E19" s="204" t="s">
        <v>331</v>
      </c>
      <c r="F19" s="204" t="s">
        <v>329</v>
      </c>
      <c r="G19" s="204" t="s">
        <v>332</v>
      </c>
      <c r="H19" s="204" t="s">
        <v>330</v>
      </c>
      <c r="I19" s="205" t="s">
        <v>327</v>
      </c>
    </row>
    <row r="20" spans="1:9" ht="13.5" customHeight="1" thickBot="1">
      <c r="A20" s="293"/>
      <c r="B20" s="224">
        <v>5</v>
      </c>
      <c r="C20" s="204" t="s">
        <v>331</v>
      </c>
      <c r="D20" s="204" t="s">
        <v>323</v>
      </c>
      <c r="E20" s="204" t="s">
        <v>328</v>
      </c>
      <c r="F20" s="204" t="s">
        <v>332</v>
      </c>
      <c r="G20" s="204" t="s">
        <v>303</v>
      </c>
      <c r="H20" s="208" t="s">
        <v>329</v>
      </c>
      <c r="I20" s="214" t="s">
        <v>325</v>
      </c>
    </row>
    <row r="21" spans="1:9" ht="13.5" customHeight="1" thickTop="1">
      <c r="A21" s="299">
        <v>5</v>
      </c>
      <c r="B21" s="225">
        <v>1</v>
      </c>
      <c r="C21" s="211" t="s">
        <v>302</v>
      </c>
      <c r="D21" s="211" t="s">
        <v>328</v>
      </c>
      <c r="E21" s="211" t="s">
        <v>312</v>
      </c>
      <c r="F21" s="211" t="s">
        <v>306</v>
      </c>
      <c r="G21" s="211" t="s">
        <v>304</v>
      </c>
      <c r="H21" s="211" t="s">
        <v>333</v>
      </c>
      <c r="I21" s="212" t="s">
        <v>329</v>
      </c>
    </row>
    <row r="22" spans="1:9" ht="13.5" customHeight="1">
      <c r="A22" s="291"/>
      <c r="B22" s="222">
        <v>2</v>
      </c>
      <c r="C22" s="202" t="s">
        <v>302</v>
      </c>
      <c r="D22" s="202" t="s">
        <v>334</v>
      </c>
      <c r="E22" s="202" t="s">
        <v>306</v>
      </c>
      <c r="F22" s="202" t="s">
        <v>312</v>
      </c>
      <c r="G22" s="202" t="s">
        <v>304</v>
      </c>
      <c r="H22" s="202" t="s">
        <v>329</v>
      </c>
      <c r="I22" s="203" t="s">
        <v>305</v>
      </c>
    </row>
    <row r="23" spans="1:9" ht="13.5" customHeight="1">
      <c r="A23" s="291"/>
      <c r="B23" s="222">
        <v>3</v>
      </c>
      <c r="C23" s="202" t="s">
        <v>328</v>
      </c>
      <c r="D23" s="202" t="s">
        <v>301</v>
      </c>
      <c r="E23" s="202" t="s">
        <v>302</v>
      </c>
      <c r="F23" s="202" t="s">
        <v>312</v>
      </c>
      <c r="G23" s="202" t="s">
        <v>329</v>
      </c>
      <c r="H23" s="202" t="s">
        <v>306</v>
      </c>
      <c r="I23" s="203" t="s">
        <v>305</v>
      </c>
    </row>
    <row r="24" spans="1:9" ht="9.75" customHeight="1">
      <c r="A24" s="292"/>
      <c r="B24" s="263">
        <v>4</v>
      </c>
      <c r="C24" s="294"/>
      <c r="D24" s="294"/>
      <c r="E24" s="294"/>
      <c r="F24" s="294"/>
      <c r="G24" s="294"/>
      <c r="H24" s="294"/>
      <c r="I24" s="296"/>
    </row>
    <row r="25" spans="1:9" ht="9.75" customHeight="1" thickBot="1">
      <c r="A25" s="300"/>
      <c r="B25" s="264">
        <v>5</v>
      </c>
      <c r="C25" s="295"/>
      <c r="D25" s="295"/>
      <c r="E25" s="295"/>
      <c r="F25" s="295"/>
      <c r="G25" s="295"/>
      <c r="H25" s="295"/>
      <c r="I25" s="297"/>
    </row>
    <row r="26" spans="1:9" ht="13.5" customHeight="1" thickTop="1">
      <c r="A26" s="291">
        <v>6</v>
      </c>
      <c r="B26" s="222">
        <v>1</v>
      </c>
      <c r="C26" s="202" t="s">
        <v>309</v>
      </c>
      <c r="D26" s="202" t="s">
        <v>301</v>
      </c>
      <c r="E26" s="202" t="s">
        <v>302</v>
      </c>
      <c r="F26" s="202" t="s">
        <v>313</v>
      </c>
      <c r="G26" s="202" t="s">
        <v>307</v>
      </c>
      <c r="H26" s="202" t="s">
        <v>308</v>
      </c>
      <c r="I26" s="203" t="s">
        <v>329</v>
      </c>
    </row>
    <row r="27" spans="1:9" ht="13.5" customHeight="1">
      <c r="A27" s="292"/>
      <c r="B27" s="223">
        <v>2</v>
      </c>
      <c r="C27" s="204" t="s">
        <v>331</v>
      </c>
      <c r="D27" s="204" t="s">
        <v>302</v>
      </c>
      <c r="E27" s="204" t="s">
        <v>309</v>
      </c>
      <c r="F27" s="204" t="s">
        <v>307</v>
      </c>
      <c r="G27" s="204" t="s">
        <v>329</v>
      </c>
      <c r="H27" s="204" t="s">
        <v>305</v>
      </c>
      <c r="I27" s="205" t="s">
        <v>313</v>
      </c>
    </row>
    <row r="28" spans="1:9" ht="13.5" customHeight="1">
      <c r="A28" s="292"/>
      <c r="B28" s="223">
        <v>3</v>
      </c>
      <c r="C28" s="204" t="s">
        <v>334</v>
      </c>
      <c r="D28" s="204" t="s">
        <v>322</v>
      </c>
      <c r="E28" s="204" t="s">
        <v>331</v>
      </c>
      <c r="F28" s="204" t="s">
        <v>329</v>
      </c>
      <c r="G28" s="204" t="s">
        <v>304</v>
      </c>
      <c r="H28" s="204" t="s">
        <v>305</v>
      </c>
      <c r="I28" s="205" t="s">
        <v>303</v>
      </c>
    </row>
    <row r="29" spans="1:9" ht="13.5" customHeight="1">
      <c r="A29" s="292"/>
      <c r="B29" s="223">
        <v>4</v>
      </c>
      <c r="C29" s="204" t="s">
        <v>310</v>
      </c>
      <c r="D29" s="204" t="s">
        <v>331</v>
      </c>
      <c r="E29" s="204" t="s">
        <v>322</v>
      </c>
      <c r="F29" s="204" t="s">
        <v>309</v>
      </c>
      <c r="G29" s="204" t="s">
        <v>311</v>
      </c>
      <c r="H29" s="204" t="s">
        <v>329</v>
      </c>
      <c r="I29" s="205" t="s">
        <v>333</v>
      </c>
    </row>
    <row r="30" spans="1:9" ht="12.75" customHeight="1" thickBot="1">
      <c r="A30" s="300"/>
      <c r="B30" s="226">
        <v>5</v>
      </c>
      <c r="C30" s="215" t="s">
        <v>240</v>
      </c>
      <c r="D30" s="215" t="s">
        <v>240</v>
      </c>
      <c r="E30" s="215" t="s">
        <v>240</v>
      </c>
      <c r="F30" s="215" t="s">
        <v>240</v>
      </c>
      <c r="G30" s="215" t="s">
        <v>240</v>
      </c>
      <c r="H30" s="215" t="s">
        <v>240</v>
      </c>
      <c r="I30" s="216" t="s">
        <v>240</v>
      </c>
    </row>
    <row r="31" spans="1:9" ht="13.5" customHeight="1" thickTop="1">
      <c r="A31" s="291">
        <v>7</v>
      </c>
      <c r="B31" s="222">
        <v>1</v>
      </c>
      <c r="C31" s="211" t="s">
        <v>322</v>
      </c>
      <c r="D31" s="202" t="s">
        <v>302</v>
      </c>
      <c r="E31" s="202" t="s">
        <v>334</v>
      </c>
      <c r="F31" s="202" t="s">
        <v>303</v>
      </c>
      <c r="G31" s="202" t="s">
        <v>307</v>
      </c>
      <c r="H31" s="202" t="s">
        <v>314</v>
      </c>
      <c r="I31" s="203" t="s">
        <v>305</v>
      </c>
    </row>
    <row r="32" spans="1:9" ht="13.5" customHeight="1">
      <c r="A32" s="292"/>
      <c r="B32" s="223">
        <v>2</v>
      </c>
      <c r="C32" s="204" t="s">
        <v>310</v>
      </c>
      <c r="D32" s="204" t="s">
        <v>302</v>
      </c>
      <c r="E32" s="204" t="s">
        <v>312</v>
      </c>
      <c r="F32" s="204" t="s">
        <v>314</v>
      </c>
      <c r="G32" s="204" t="s">
        <v>307</v>
      </c>
      <c r="H32" s="204" t="s">
        <v>303</v>
      </c>
      <c r="I32" s="205" t="s">
        <v>305</v>
      </c>
    </row>
    <row r="33" spans="1:9" ht="13.5" customHeight="1">
      <c r="A33" s="292"/>
      <c r="B33" s="223">
        <v>3</v>
      </c>
      <c r="C33" s="204" t="s">
        <v>302</v>
      </c>
      <c r="D33" s="204" t="s">
        <v>322</v>
      </c>
      <c r="E33" s="204" t="s">
        <v>310</v>
      </c>
      <c r="F33" s="204" t="s">
        <v>307</v>
      </c>
      <c r="G33" s="204" t="s">
        <v>311</v>
      </c>
      <c r="H33" s="204" t="s">
        <v>305</v>
      </c>
      <c r="I33" s="205" t="s">
        <v>303</v>
      </c>
    </row>
    <row r="34" spans="1:9" ht="13.5" customHeight="1">
      <c r="A34" s="292"/>
      <c r="B34" s="223">
        <v>4</v>
      </c>
      <c r="C34" s="204" t="s">
        <v>302</v>
      </c>
      <c r="D34" s="204" t="s">
        <v>310</v>
      </c>
      <c r="E34" s="204" t="s">
        <v>314</v>
      </c>
      <c r="F34" s="204" t="s">
        <v>312</v>
      </c>
      <c r="G34" s="204" t="s">
        <v>313</v>
      </c>
      <c r="H34" s="204" t="s">
        <v>309</v>
      </c>
      <c r="I34" s="205" t="s">
        <v>308</v>
      </c>
    </row>
    <row r="35" spans="1:9" ht="13.5" customHeight="1" thickBot="1">
      <c r="A35" s="298"/>
      <c r="B35" s="227">
        <v>5</v>
      </c>
      <c r="C35" s="217" t="s">
        <v>293</v>
      </c>
      <c r="D35" s="217" t="s">
        <v>294</v>
      </c>
      <c r="E35" s="217" t="s">
        <v>295</v>
      </c>
      <c r="F35" s="217" t="s">
        <v>296</v>
      </c>
      <c r="G35" s="217" t="s">
        <v>297</v>
      </c>
      <c r="H35" s="217" t="s">
        <v>298</v>
      </c>
      <c r="I35" s="218" t="s">
        <v>299</v>
      </c>
    </row>
    <row r="36" spans="1:9" ht="20.25" customHeight="1">
      <c r="A36" s="354" t="s">
        <v>343</v>
      </c>
      <c r="B36" s="13"/>
      <c r="C36" s="13"/>
      <c r="D36" s="13"/>
      <c r="E36" s="13"/>
      <c r="F36" s="13"/>
      <c r="G36" s="357" t="s">
        <v>96</v>
      </c>
      <c r="H36" s="357"/>
      <c r="I36" s="13"/>
    </row>
    <row r="37" ht="15.75">
      <c r="A37" s="355" t="s">
        <v>342</v>
      </c>
    </row>
  </sheetData>
  <sheetProtection/>
  <mergeCells count="17">
    <mergeCell ref="G24:G25"/>
    <mergeCell ref="A1:D1"/>
    <mergeCell ref="A2:D2"/>
    <mergeCell ref="F3:H3"/>
    <mergeCell ref="A6:A10"/>
    <mergeCell ref="A11:A15"/>
    <mergeCell ref="A16:A20"/>
    <mergeCell ref="G36:H36"/>
    <mergeCell ref="H24:H25"/>
    <mergeCell ref="I24:I25"/>
    <mergeCell ref="A26:A30"/>
    <mergeCell ref="A31:A35"/>
    <mergeCell ref="A21:A25"/>
    <mergeCell ref="C24:C25"/>
    <mergeCell ref="D24:D25"/>
    <mergeCell ref="E24:E25"/>
    <mergeCell ref="F24:F25"/>
  </mergeCells>
  <printOptions horizontalCentered="1"/>
  <pageMargins left="0.38" right="0.27" top="0.27" bottom="0.2" header="0.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2" sqref="G22"/>
    </sheetView>
  </sheetViews>
  <sheetFormatPr defaultColWidth="8.796875" defaultRowHeight="15"/>
  <cols>
    <col min="1" max="1" width="11.3984375" style="4" customWidth="1"/>
    <col min="2" max="2" width="17.3984375" style="4" customWidth="1"/>
    <col min="3" max="3" width="34.69921875" style="4" customWidth="1"/>
    <col min="4" max="4" width="19.69921875" style="4" customWidth="1"/>
    <col min="5" max="16384" width="9" style="4" customWidth="1"/>
  </cols>
  <sheetData>
    <row r="1" spans="1:4" ht="15.75">
      <c r="A1" s="290" t="s">
        <v>7</v>
      </c>
      <c r="B1" s="290"/>
      <c r="C1" s="266" t="s">
        <v>22</v>
      </c>
      <c r="D1" s="266"/>
    </row>
    <row r="2" spans="1:4" ht="18" customHeight="1">
      <c r="A2" s="266" t="s">
        <v>94</v>
      </c>
      <c r="B2" s="266"/>
      <c r="C2" s="272" t="s">
        <v>23</v>
      </c>
      <c r="D2" s="272"/>
    </row>
    <row r="3" ht="18.75" customHeight="1"/>
    <row r="4" spans="1:4" ht="22.5" customHeight="1">
      <c r="A4" s="301" t="s">
        <v>248</v>
      </c>
      <c r="B4" s="301"/>
      <c r="C4" s="301"/>
      <c r="D4" s="301"/>
    </row>
    <row r="5" spans="1:4" ht="17.25" customHeight="1">
      <c r="A5" s="267" t="s">
        <v>250</v>
      </c>
      <c r="B5" s="267"/>
      <c r="C5" s="267"/>
      <c r="D5" s="267"/>
    </row>
    <row r="6" spans="1:4" ht="18" customHeight="1">
      <c r="A6" s="267" t="s">
        <v>252</v>
      </c>
      <c r="B6" s="267"/>
      <c r="C6" s="267"/>
      <c r="D6" s="267"/>
    </row>
    <row r="7" ht="20.25" customHeight="1" thickBot="1"/>
    <row r="8" spans="1:4" ht="27.75" customHeight="1">
      <c r="A8" s="231" t="s">
        <v>0</v>
      </c>
      <c r="B8" s="105" t="s">
        <v>1</v>
      </c>
      <c r="C8" s="230" t="s">
        <v>91</v>
      </c>
      <c r="D8" s="106" t="s">
        <v>116</v>
      </c>
    </row>
    <row r="9" spans="1:4" ht="21" customHeight="1">
      <c r="A9" s="302">
        <v>3</v>
      </c>
      <c r="B9" s="229">
        <v>1</v>
      </c>
      <c r="C9" s="304" t="s">
        <v>120</v>
      </c>
      <c r="D9" s="306" t="s">
        <v>123</v>
      </c>
    </row>
    <row r="10" spans="1:4" ht="21" customHeight="1">
      <c r="A10" s="302"/>
      <c r="B10" s="229">
        <v>2</v>
      </c>
      <c r="C10" s="304"/>
      <c r="D10" s="306"/>
    </row>
    <row r="11" spans="1:4" ht="21" customHeight="1">
      <c r="A11" s="302"/>
      <c r="B11" s="229">
        <v>3</v>
      </c>
      <c r="C11" s="304"/>
      <c r="D11" s="306"/>
    </row>
    <row r="12" spans="1:4" ht="21" customHeight="1">
      <c r="A12" s="303"/>
      <c r="B12" s="229">
        <v>4</v>
      </c>
      <c r="C12" s="305"/>
      <c r="D12" s="306"/>
    </row>
    <row r="13" spans="1:4" ht="21" customHeight="1">
      <c r="A13" s="302">
        <v>4</v>
      </c>
      <c r="B13" s="229">
        <v>1</v>
      </c>
      <c r="C13" s="304" t="s">
        <v>121</v>
      </c>
      <c r="D13" s="306" t="s">
        <v>124</v>
      </c>
    </row>
    <row r="14" spans="1:4" ht="21" customHeight="1">
      <c r="A14" s="302"/>
      <c r="B14" s="229">
        <v>2</v>
      </c>
      <c r="C14" s="304"/>
      <c r="D14" s="306"/>
    </row>
    <row r="15" spans="1:4" ht="21" customHeight="1">
      <c r="A15" s="302"/>
      <c r="B15" s="229">
        <v>3</v>
      </c>
      <c r="C15" s="304"/>
      <c r="D15" s="306"/>
    </row>
    <row r="16" spans="1:4" ht="21" customHeight="1">
      <c r="A16" s="303"/>
      <c r="B16" s="229">
        <v>4</v>
      </c>
      <c r="C16" s="305"/>
      <c r="D16" s="306"/>
    </row>
    <row r="17" spans="1:4" ht="21" customHeight="1">
      <c r="A17" s="302">
        <v>6</v>
      </c>
      <c r="B17" s="229">
        <v>1</v>
      </c>
      <c r="C17" s="304" t="s">
        <v>127</v>
      </c>
      <c r="D17" s="306" t="s">
        <v>125</v>
      </c>
    </row>
    <row r="18" spans="1:4" ht="21" customHeight="1">
      <c r="A18" s="303"/>
      <c r="B18" s="229">
        <v>2</v>
      </c>
      <c r="C18" s="305"/>
      <c r="D18" s="306"/>
    </row>
    <row r="19" spans="1:4" ht="21" customHeight="1">
      <c r="A19" s="302">
        <v>6</v>
      </c>
      <c r="B19" s="229">
        <v>3</v>
      </c>
      <c r="C19" s="304" t="s">
        <v>118</v>
      </c>
      <c r="D19" s="306" t="s">
        <v>119</v>
      </c>
    </row>
    <row r="20" spans="1:4" ht="21" customHeight="1">
      <c r="A20" s="303"/>
      <c r="B20" s="229">
        <v>4</v>
      </c>
      <c r="C20" s="305"/>
      <c r="D20" s="306"/>
    </row>
    <row r="21" spans="1:4" ht="21" customHeight="1">
      <c r="A21" s="302">
        <v>2</v>
      </c>
      <c r="B21" s="229">
        <v>2</v>
      </c>
      <c r="C21" s="304" t="s">
        <v>122</v>
      </c>
      <c r="D21" s="306" t="s">
        <v>126</v>
      </c>
    </row>
    <row r="22" spans="1:4" ht="21" customHeight="1" thickBot="1">
      <c r="A22" s="308"/>
      <c r="B22" s="234">
        <v>3</v>
      </c>
      <c r="C22" s="309"/>
      <c r="D22" s="310"/>
    </row>
    <row r="23" spans="1:4" ht="2.25" customHeight="1">
      <c r="A23" s="311"/>
      <c r="B23" s="232"/>
      <c r="C23" s="314"/>
      <c r="D23" s="317"/>
    </row>
    <row r="24" spans="1:4" ht="18.75" customHeight="1" hidden="1">
      <c r="A24" s="312"/>
      <c r="B24" s="27"/>
      <c r="C24" s="315"/>
      <c r="D24" s="317"/>
    </row>
    <row r="25" spans="1:4" ht="18.75" customHeight="1" hidden="1">
      <c r="A25" s="312"/>
      <c r="B25" s="26"/>
      <c r="C25" s="315"/>
      <c r="D25" s="317"/>
    </row>
    <row r="26" spans="1:4" ht="19.5" customHeight="1" hidden="1" thickBot="1">
      <c r="A26" s="313"/>
      <c r="B26" s="103"/>
      <c r="C26" s="316"/>
      <c r="D26" s="318"/>
    </row>
    <row r="27" spans="1:3" ht="15" customHeight="1">
      <c r="A27" s="29"/>
      <c r="C27" s="243"/>
    </row>
    <row r="28" spans="3:4" ht="20.25" customHeight="1">
      <c r="C28" s="307" t="s">
        <v>249</v>
      </c>
      <c r="D28" s="307"/>
    </row>
    <row r="29" spans="3:4" ht="20.25" customHeight="1">
      <c r="C29" s="266" t="s">
        <v>96</v>
      </c>
      <c r="D29" s="266"/>
    </row>
    <row r="30" spans="1:2" ht="20.25" customHeight="1">
      <c r="A30" s="4" t="s">
        <v>117</v>
      </c>
      <c r="B30" s="6"/>
    </row>
    <row r="32" ht="18.75" customHeight="1"/>
    <row r="33" ht="18.75" customHeight="1"/>
    <row r="34" ht="19.5" customHeight="1"/>
  </sheetData>
  <sheetProtection/>
  <mergeCells count="27">
    <mergeCell ref="C28:D28"/>
    <mergeCell ref="C29:D29"/>
    <mergeCell ref="A21:A22"/>
    <mergeCell ref="C21:C22"/>
    <mergeCell ref="D21:D22"/>
    <mergeCell ref="A23:A26"/>
    <mergeCell ref="C23:C26"/>
    <mergeCell ref="D23:D26"/>
    <mergeCell ref="A17:A18"/>
    <mergeCell ref="C17:C18"/>
    <mergeCell ref="D17:D18"/>
    <mergeCell ref="A19:A20"/>
    <mergeCell ref="C19:C20"/>
    <mergeCell ref="D19:D20"/>
    <mergeCell ref="A6:D6"/>
    <mergeCell ref="A9:A12"/>
    <mergeCell ref="C9:C12"/>
    <mergeCell ref="D9:D12"/>
    <mergeCell ref="A13:A16"/>
    <mergeCell ref="C13:C16"/>
    <mergeCell ref="D13:D16"/>
    <mergeCell ref="A1:B1"/>
    <mergeCell ref="C1:D1"/>
    <mergeCell ref="A2:B2"/>
    <mergeCell ref="C2:D2"/>
    <mergeCell ref="A4:D4"/>
    <mergeCell ref="A5:D5"/>
  </mergeCells>
  <printOptions horizontalCentered="1"/>
  <pageMargins left="0.37" right="0.19" top="0.65" bottom="0.25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B11" sqref="B11"/>
    </sheetView>
  </sheetViews>
  <sheetFormatPr defaultColWidth="8.796875" defaultRowHeight="15"/>
  <cols>
    <col min="1" max="1" width="10.3984375" style="4" customWidth="1"/>
    <col min="2" max="2" width="11.09765625" style="4" customWidth="1"/>
    <col min="3" max="3" width="12.69921875" style="4" customWidth="1"/>
    <col min="4" max="4" width="28.5" style="4" customWidth="1"/>
    <col min="5" max="5" width="20.8984375" style="4" customWidth="1"/>
    <col min="6" max="16384" width="9" style="4" customWidth="1"/>
  </cols>
  <sheetData>
    <row r="1" spans="1:5" ht="15.75">
      <c r="A1" s="290" t="s">
        <v>7</v>
      </c>
      <c r="B1" s="290"/>
      <c r="C1" s="290"/>
      <c r="D1" s="266" t="s">
        <v>22</v>
      </c>
      <c r="E1" s="266"/>
    </row>
    <row r="2" spans="1:5" ht="18" customHeight="1">
      <c r="A2" s="266" t="s">
        <v>94</v>
      </c>
      <c r="B2" s="266"/>
      <c r="C2" s="266"/>
      <c r="D2" s="272" t="s">
        <v>23</v>
      </c>
      <c r="E2" s="272"/>
    </row>
    <row r="3" ht="16.5" customHeight="1"/>
    <row r="4" spans="1:5" ht="22.5" customHeight="1">
      <c r="A4" s="267" t="s">
        <v>110</v>
      </c>
      <c r="B4" s="267"/>
      <c r="C4" s="267"/>
      <c r="D4" s="267"/>
      <c r="E4" s="267"/>
    </row>
    <row r="5" spans="1:5" ht="18.75" customHeight="1">
      <c r="A5" s="267" t="s">
        <v>250</v>
      </c>
      <c r="B5" s="267"/>
      <c r="C5" s="267"/>
      <c r="D5" s="267"/>
      <c r="E5" s="267"/>
    </row>
    <row r="6" spans="1:5" ht="18.75" customHeight="1">
      <c r="A6" s="267" t="s">
        <v>253</v>
      </c>
      <c r="B6" s="267"/>
      <c r="C6" s="267"/>
      <c r="D6" s="267"/>
      <c r="E6" s="267"/>
    </row>
    <row r="7" ht="15" customHeight="1" thickBot="1"/>
    <row r="8" spans="1:5" ht="32.25" customHeight="1" thickBot="1">
      <c r="A8" s="104" t="s">
        <v>0</v>
      </c>
      <c r="B8" s="107" t="s">
        <v>1</v>
      </c>
      <c r="C8" s="107" t="s">
        <v>88</v>
      </c>
      <c r="D8" s="107" t="s">
        <v>91</v>
      </c>
      <c r="E8" s="108" t="s">
        <v>107</v>
      </c>
    </row>
    <row r="9" spans="1:5" ht="19.5" customHeight="1" thickTop="1">
      <c r="A9" s="319">
        <v>5</v>
      </c>
      <c r="B9" s="228">
        <v>2</v>
      </c>
      <c r="C9" s="235" t="s">
        <v>3</v>
      </c>
      <c r="D9" s="326" t="s">
        <v>151</v>
      </c>
      <c r="E9" s="324" t="s">
        <v>99</v>
      </c>
    </row>
    <row r="10" spans="1:5" ht="19.5" customHeight="1">
      <c r="A10" s="302"/>
      <c r="B10" s="229">
        <v>3</v>
      </c>
      <c r="C10" s="236" t="s">
        <v>3</v>
      </c>
      <c r="D10" s="327"/>
      <c r="E10" s="322"/>
    </row>
    <row r="11" spans="1:5" ht="19.5" customHeight="1">
      <c r="A11" s="302"/>
      <c r="B11" s="229"/>
      <c r="C11" s="236"/>
      <c r="D11" s="327"/>
      <c r="E11" s="322"/>
    </row>
    <row r="12" spans="1:5" ht="19.5" customHeight="1" thickBot="1">
      <c r="A12" s="320"/>
      <c r="B12" s="233"/>
      <c r="C12" s="238"/>
      <c r="D12" s="328"/>
      <c r="E12" s="325"/>
    </row>
    <row r="13" spans="1:5" ht="19.5" customHeight="1" thickTop="1">
      <c r="A13" s="319">
        <v>6</v>
      </c>
      <c r="B13" s="228">
        <v>2</v>
      </c>
      <c r="C13" s="235" t="s">
        <v>4</v>
      </c>
      <c r="D13" s="326" t="s">
        <v>151</v>
      </c>
      <c r="E13" s="324" t="s">
        <v>99</v>
      </c>
    </row>
    <row r="14" spans="1:5" ht="19.5" customHeight="1">
      <c r="A14" s="302"/>
      <c r="B14" s="229">
        <v>3</v>
      </c>
      <c r="C14" s="236" t="s">
        <v>4</v>
      </c>
      <c r="D14" s="327"/>
      <c r="E14" s="322"/>
    </row>
    <row r="15" spans="1:5" ht="19.5" customHeight="1">
      <c r="A15" s="302">
        <v>5</v>
      </c>
      <c r="B15" s="229">
        <v>4</v>
      </c>
      <c r="C15" s="236" t="s">
        <v>5</v>
      </c>
      <c r="D15" s="327"/>
      <c r="E15" s="322"/>
    </row>
    <row r="16" spans="1:5" ht="19.5" customHeight="1" thickBot="1">
      <c r="A16" s="320"/>
      <c r="B16" s="233">
        <v>5</v>
      </c>
      <c r="C16" s="238" t="s">
        <v>5</v>
      </c>
      <c r="D16" s="328"/>
      <c r="E16" s="325"/>
    </row>
    <row r="17" spans="1:5" ht="19.5" customHeight="1" thickTop="1">
      <c r="A17" s="319">
        <v>3</v>
      </c>
      <c r="B17" s="228">
        <v>1</v>
      </c>
      <c r="C17" s="235" t="s">
        <v>11</v>
      </c>
      <c r="D17" s="326" t="s">
        <v>100</v>
      </c>
      <c r="E17" s="324" t="s">
        <v>156</v>
      </c>
    </row>
    <row r="18" spans="1:5" ht="19.5" customHeight="1">
      <c r="A18" s="302"/>
      <c r="B18" s="229">
        <v>2</v>
      </c>
      <c r="C18" s="236" t="s">
        <v>11</v>
      </c>
      <c r="D18" s="327"/>
      <c r="E18" s="322"/>
    </row>
    <row r="19" spans="1:5" ht="19.5" customHeight="1">
      <c r="A19" s="302"/>
      <c r="B19" s="229">
        <v>3</v>
      </c>
      <c r="C19" s="236" t="s">
        <v>12</v>
      </c>
      <c r="D19" s="327"/>
      <c r="E19" s="322"/>
    </row>
    <row r="20" spans="1:5" ht="19.5" customHeight="1" thickBot="1">
      <c r="A20" s="320"/>
      <c r="B20" s="233">
        <v>4</v>
      </c>
      <c r="C20" s="238" t="s">
        <v>12</v>
      </c>
      <c r="D20" s="328"/>
      <c r="E20" s="325"/>
    </row>
    <row r="21" spans="1:5" ht="19.5" customHeight="1" thickTop="1">
      <c r="A21" s="319">
        <v>4</v>
      </c>
      <c r="B21" s="228">
        <v>1</v>
      </c>
      <c r="C21" s="235" t="s">
        <v>13</v>
      </c>
      <c r="D21" s="326" t="s">
        <v>100</v>
      </c>
      <c r="E21" s="324" t="s">
        <v>156</v>
      </c>
    </row>
    <row r="22" spans="1:5" ht="19.5" customHeight="1">
      <c r="A22" s="302"/>
      <c r="B22" s="229">
        <v>2</v>
      </c>
      <c r="C22" s="236" t="s">
        <v>13</v>
      </c>
      <c r="D22" s="327"/>
      <c r="E22" s="322"/>
    </row>
    <row r="23" spans="1:5" ht="19.5" customHeight="1">
      <c r="A23" s="302">
        <v>5</v>
      </c>
      <c r="B23" s="229">
        <v>3</v>
      </c>
      <c r="C23" s="236" t="s">
        <v>152</v>
      </c>
      <c r="D23" s="327"/>
      <c r="E23" s="322"/>
    </row>
    <row r="24" spans="1:5" ht="19.5" customHeight="1" thickBot="1">
      <c r="A24" s="320"/>
      <c r="B24" s="233">
        <v>4</v>
      </c>
      <c r="C24" s="238" t="s">
        <v>152</v>
      </c>
      <c r="D24" s="328"/>
      <c r="E24" s="325"/>
    </row>
    <row r="25" spans="1:5" ht="19.5" customHeight="1" thickTop="1">
      <c r="A25" s="319">
        <v>5</v>
      </c>
      <c r="B25" s="228">
        <v>1</v>
      </c>
      <c r="C25" s="235" t="s">
        <v>8</v>
      </c>
      <c r="D25" s="326" t="s">
        <v>100</v>
      </c>
      <c r="E25" s="324" t="s">
        <v>156</v>
      </c>
    </row>
    <row r="26" spans="1:5" ht="19.5" customHeight="1">
      <c r="A26" s="302"/>
      <c r="B26" s="229">
        <v>2</v>
      </c>
      <c r="C26" s="236" t="s">
        <v>8</v>
      </c>
      <c r="D26" s="327"/>
      <c r="E26" s="322"/>
    </row>
    <row r="27" spans="1:5" ht="19.5" customHeight="1">
      <c r="A27" s="302"/>
      <c r="B27" s="229"/>
      <c r="C27" s="236"/>
      <c r="D27" s="327"/>
      <c r="E27" s="322"/>
    </row>
    <row r="28" spans="1:5" ht="19.5" customHeight="1" thickBot="1">
      <c r="A28" s="320"/>
      <c r="B28" s="233"/>
      <c r="C28" s="238"/>
      <c r="D28" s="328"/>
      <c r="E28" s="325"/>
    </row>
    <row r="29" spans="1:5" ht="19.5" customHeight="1" thickTop="1">
      <c r="A29" s="302">
        <v>6</v>
      </c>
      <c r="B29" s="229">
        <v>1</v>
      </c>
      <c r="C29" s="236" t="s">
        <v>9</v>
      </c>
      <c r="D29" s="327" t="s">
        <v>100</v>
      </c>
      <c r="E29" s="322" t="s">
        <v>156</v>
      </c>
    </row>
    <row r="30" spans="1:5" ht="19.5" customHeight="1">
      <c r="A30" s="302"/>
      <c r="B30" s="229">
        <v>2</v>
      </c>
      <c r="C30" s="236" t="s">
        <v>9</v>
      </c>
      <c r="D30" s="327"/>
      <c r="E30" s="322"/>
    </row>
    <row r="31" spans="1:5" ht="19.5" customHeight="1">
      <c r="A31" s="302"/>
      <c r="B31" s="229">
        <v>3</v>
      </c>
      <c r="C31" s="236" t="s">
        <v>10</v>
      </c>
      <c r="D31" s="327"/>
      <c r="E31" s="322"/>
    </row>
    <row r="32" spans="1:5" ht="19.5" customHeight="1" thickBot="1">
      <c r="A32" s="321"/>
      <c r="B32" s="234">
        <v>4</v>
      </c>
      <c r="C32" s="237" t="s">
        <v>10</v>
      </c>
      <c r="D32" s="329"/>
      <c r="E32" s="323"/>
    </row>
    <row r="34" spans="4:5" ht="16.5">
      <c r="D34" s="307" t="s">
        <v>249</v>
      </c>
      <c r="E34" s="307"/>
    </row>
    <row r="35" spans="4:5" ht="15.75">
      <c r="D35" s="266" t="s">
        <v>96</v>
      </c>
      <c r="E35" s="266"/>
    </row>
  </sheetData>
  <sheetProtection/>
  <mergeCells count="27">
    <mergeCell ref="D1:E1"/>
    <mergeCell ref="E9:E12"/>
    <mergeCell ref="D13:D16"/>
    <mergeCell ref="E13:E16"/>
    <mergeCell ref="A1:C1"/>
    <mergeCell ref="A4:E4"/>
    <mergeCell ref="D9:D12"/>
    <mergeCell ref="D34:E34"/>
    <mergeCell ref="D35:E35"/>
    <mergeCell ref="A5:E5"/>
    <mergeCell ref="A6:E6"/>
    <mergeCell ref="A13:A16"/>
    <mergeCell ref="A9:A12"/>
    <mergeCell ref="D21:D24"/>
    <mergeCell ref="E17:E20"/>
    <mergeCell ref="D17:D20"/>
    <mergeCell ref="D29:D32"/>
    <mergeCell ref="A21:A24"/>
    <mergeCell ref="A25:A28"/>
    <mergeCell ref="A29:A32"/>
    <mergeCell ref="A17:A20"/>
    <mergeCell ref="A2:C2"/>
    <mergeCell ref="D2:E2"/>
    <mergeCell ref="E29:E32"/>
    <mergeCell ref="E25:E28"/>
    <mergeCell ref="E21:E24"/>
    <mergeCell ref="D25:D28"/>
  </mergeCells>
  <printOptions horizontalCentered="1"/>
  <pageMargins left="0.5" right="0.5" top="0.65" bottom="0.25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0">
      <selection activeCell="T15" sqref="T15"/>
    </sheetView>
  </sheetViews>
  <sheetFormatPr defaultColWidth="8.796875" defaultRowHeight="15"/>
  <cols>
    <col min="1" max="1" width="7.3984375" style="4" customWidth="1"/>
    <col min="2" max="2" width="15.3984375" style="4" customWidth="1"/>
    <col min="3" max="14" width="5" style="4" customWidth="1"/>
    <col min="15" max="16384" width="9" style="4" customWidth="1"/>
  </cols>
  <sheetData>
    <row r="1" spans="1:14" ht="16.5">
      <c r="A1" s="290" t="s">
        <v>7</v>
      </c>
      <c r="B1" s="290"/>
      <c r="C1" s="290"/>
      <c r="D1" s="36"/>
      <c r="F1" s="272" t="s">
        <v>22</v>
      </c>
      <c r="G1" s="272"/>
      <c r="H1" s="272"/>
      <c r="I1" s="272"/>
      <c r="J1" s="272"/>
      <c r="K1" s="272"/>
      <c r="L1" s="272"/>
      <c r="M1" s="272"/>
      <c r="N1" s="272"/>
    </row>
    <row r="2" spans="1:14" ht="16.5">
      <c r="A2" s="339" t="s">
        <v>94</v>
      </c>
      <c r="B2" s="266"/>
      <c r="C2" s="266"/>
      <c r="D2" s="35"/>
      <c r="F2" s="272" t="s">
        <v>23</v>
      </c>
      <c r="G2" s="272"/>
      <c r="H2" s="272"/>
      <c r="I2" s="272"/>
      <c r="J2" s="272"/>
      <c r="K2" s="272"/>
      <c r="L2" s="272"/>
      <c r="M2" s="272"/>
      <c r="N2" s="272"/>
    </row>
    <row r="3" ht="12.75" customHeight="1"/>
    <row r="4" spans="1:14" ht="36" customHeight="1">
      <c r="A4" s="340" t="s">
        <v>174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18.75">
      <c r="A5" s="267" t="s">
        <v>172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</row>
    <row r="6" spans="1:14" ht="12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6.5" customHeight="1">
      <c r="A7" s="344" t="s">
        <v>15</v>
      </c>
      <c r="B7" s="347" t="s">
        <v>66</v>
      </c>
      <c r="C7" s="341" t="s">
        <v>59</v>
      </c>
      <c r="D7" s="341"/>
      <c r="E7" s="341"/>
      <c r="F7" s="341"/>
      <c r="G7" s="341"/>
      <c r="H7" s="341"/>
      <c r="I7" s="341"/>
      <c r="J7" s="341"/>
      <c r="K7" s="341"/>
      <c r="L7" s="341"/>
      <c r="M7" s="342"/>
      <c r="N7" s="343"/>
    </row>
    <row r="8" spans="1:14" ht="16.5" customHeight="1">
      <c r="A8" s="345"/>
      <c r="B8" s="348"/>
      <c r="C8" s="350" t="s">
        <v>60</v>
      </c>
      <c r="D8" s="350"/>
      <c r="E8" s="350"/>
      <c r="F8" s="350" t="s">
        <v>63</v>
      </c>
      <c r="G8" s="350"/>
      <c r="H8" s="350"/>
      <c r="I8" s="350" t="s">
        <v>64</v>
      </c>
      <c r="J8" s="350"/>
      <c r="K8" s="350"/>
      <c r="L8" s="350" t="s">
        <v>65</v>
      </c>
      <c r="M8" s="336"/>
      <c r="N8" s="351"/>
    </row>
    <row r="9" spans="1:14" ht="27" customHeight="1" thickBot="1">
      <c r="A9" s="346"/>
      <c r="B9" s="349"/>
      <c r="C9" s="56" t="s">
        <v>61</v>
      </c>
      <c r="D9" s="56" t="s">
        <v>62</v>
      </c>
      <c r="E9" s="90" t="s">
        <v>173</v>
      </c>
      <c r="F9" s="56" t="s">
        <v>61</v>
      </c>
      <c r="G9" s="56" t="s">
        <v>62</v>
      </c>
      <c r="H9" s="90" t="s">
        <v>173</v>
      </c>
      <c r="I9" s="56" t="s">
        <v>61</v>
      </c>
      <c r="J9" s="56" t="s">
        <v>62</v>
      </c>
      <c r="K9" s="90" t="s">
        <v>173</v>
      </c>
      <c r="L9" s="56" t="s">
        <v>61</v>
      </c>
      <c r="M9" s="57" t="s">
        <v>62</v>
      </c>
      <c r="N9" s="89" t="s">
        <v>173</v>
      </c>
    </row>
    <row r="10" spans="1:14" ht="21.75" customHeight="1" thickTop="1">
      <c r="A10" s="59">
        <v>1</v>
      </c>
      <c r="B10" s="85" t="s">
        <v>6</v>
      </c>
      <c r="C10" s="71">
        <v>4</v>
      </c>
      <c r="D10" s="7">
        <v>4</v>
      </c>
      <c r="E10" s="68">
        <v>4</v>
      </c>
      <c r="F10" s="71">
        <v>4</v>
      </c>
      <c r="G10" s="72">
        <v>4</v>
      </c>
      <c r="H10" s="82">
        <v>4</v>
      </c>
      <c r="I10" s="78">
        <v>4</v>
      </c>
      <c r="J10" s="7">
        <v>4</v>
      </c>
      <c r="K10" s="68">
        <v>4</v>
      </c>
      <c r="L10" s="71">
        <v>4</v>
      </c>
      <c r="M10" s="72">
        <v>4</v>
      </c>
      <c r="N10" s="73">
        <v>4</v>
      </c>
    </row>
    <row r="11" spans="1:14" ht="21.75" customHeight="1">
      <c r="A11" s="61">
        <v>2</v>
      </c>
      <c r="B11" s="23" t="s">
        <v>69</v>
      </c>
      <c r="C11" s="74">
        <v>1</v>
      </c>
      <c r="D11" s="5">
        <v>1</v>
      </c>
      <c r="E11" s="69">
        <v>2</v>
      </c>
      <c r="F11" s="74">
        <v>1</v>
      </c>
      <c r="G11" s="5">
        <v>1</v>
      </c>
      <c r="H11" s="83">
        <v>2</v>
      </c>
      <c r="I11" s="79">
        <v>1</v>
      </c>
      <c r="J11" s="5">
        <v>1</v>
      </c>
      <c r="K11" s="69">
        <v>2</v>
      </c>
      <c r="L11" s="74">
        <v>2</v>
      </c>
      <c r="M11" s="5">
        <v>2</v>
      </c>
      <c r="N11" s="67">
        <v>2</v>
      </c>
    </row>
    <row r="12" spans="1:14" ht="21.75" customHeight="1">
      <c r="A12" s="61">
        <v>3</v>
      </c>
      <c r="B12" s="23" t="s">
        <v>70</v>
      </c>
      <c r="C12" s="76">
        <v>0</v>
      </c>
      <c r="D12" s="11">
        <v>0</v>
      </c>
      <c r="E12" s="69">
        <v>0</v>
      </c>
      <c r="F12" s="76">
        <v>0</v>
      </c>
      <c r="G12" s="11">
        <v>0</v>
      </c>
      <c r="H12" s="83">
        <v>0</v>
      </c>
      <c r="I12" s="79">
        <v>2</v>
      </c>
      <c r="J12" s="5">
        <v>2</v>
      </c>
      <c r="K12" s="69">
        <v>3</v>
      </c>
      <c r="L12" s="74">
        <v>2</v>
      </c>
      <c r="M12" s="5">
        <v>2</v>
      </c>
      <c r="N12" s="67">
        <v>3</v>
      </c>
    </row>
    <row r="13" spans="1:14" ht="21.75" customHeight="1">
      <c r="A13" s="61">
        <v>4</v>
      </c>
      <c r="B13" s="23" t="s">
        <v>71</v>
      </c>
      <c r="C13" s="74">
        <v>2</v>
      </c>
      <c r="D13" s="5">
        <v>2</v>
      </c>
      <c r="E13" s="69">
        <v>3</v>
      </c>
      <c r="F13" s="74">
        <v>2</v>
      </c>
      <c r="G13" s="5">
        <v>2</v>
      </c>
      <c r="H13" s="83">
        <v>3</v>
      </c>
      <c r="I13" s="79">
        <v>2</v>
      </c>
      <c r="J13" s="5">
        <v>2</v>
      </c>
      <c r="K13" s="69">
        <v>3</v>
      </c>
      <c r="L13" s="74">
        <v>2</v>
      </c>
      <c r="M13" s="5">
        <v>2</v>
      </c>
      <c r="N13" s="67">
        <v>3</v>
      </c>
    </row>
    <row r="14" spans="1:14" ht="21.75" customHeight="1">
      <c r="A14" s="61">
        <v>5</v>
      </c>
      <c r="B14" s="23" t="s">
        <v>57</v>
      </c>
      <c r="C14" s="74">
        <v>4</v>
      </c>
      <c r="D14" s="5">
        <v>4</v>
      </c>
      <c r="E14" s="69">
        <v>4</v>
      </c>
      <c r="F14" s="74">
        <v>4</v>
      </c>
      <c r="G14" s="5">
        <v>4</v>
      </c>
      <c r="H14" s="83">
        <v>4</v>
      </c>
      <c r="I14" s="79">
        <v>4</v>
      </c>
      <c r="J14" s="5">
        <v>4</v>
      </c>
      <c r="K14" s="69">
        <v>4</v>
      </c>
      <c r="L14" s="74">
        <v>5</v>
      </c>
      <c r="M14" s="5">
        <v>5</v>
      </c>
      <c r="N14" s="67">
        <v>4</v>
      </c>
    </row>
    <row r="15" spans="1:14" ht="21.75" customHeight="1">
      <c r="A15" s="62">
        <v>6</v>
      </c>
      <c r="B15" s="86" t="s">
        <v>72</v>
      </c>
      <c r="C15" s="75">
        <v>1</v>
      </c>
      <c r="D15" s="22">
        <v>1</v>
      </c>
      <c r="E15" s="69">
        <v>2</v>
      </c>
      <c r="F15" s="75">
        <v>2</v>
      </c>
      <c r="G15" s="22">
        <v>2</v>
      </c>
      <c r="H15" s="83">
        <v>3</v>
      </c>
      <c r="I15" s="80">
        <v>2</v>
      </c>
      <c r="J15" s="22">
        <v>1</v>
      </c>
      <c r="K15" s="69">
        <v>3</v>
      </c>
      <c r="L15" s="75">
        <v>1</v>
      </c>
      <c r="M15" s="22">
        <v>2</v>
      </c>
      <c r="N15" s="67">
        <v>3</v>
      </c>
    </row>
    <row r="16" spans="1:14" ht="21.75" customHeight="1">
      <c r="A16" s="62">
        <v>7</v>
      </c>
      <c r="B16" s="86" t="s">
        <v>73</v>
      </c>
      <c r="C16" s="75">
        <v>1</v>
      </c>
      <c r="D16" s="22">
        <v>1</v>
      </c>
      <c r="E16" s="69">
        <v>2</v>
      </c>
      <c r="F16" s="75">
        <v>2</v>
      </c>
      <c r="G16" s="22">
        <v>2</v>
      </c>
      <c r="H16" s="83">
        <v>3</v>
      </c>
      <c r="I16" s="80">
        <v>1</v>
      </c>
      <c r="J16" s="22">
        <v>2</v>
      </c>
      <c r="K16" s="69">
        <v>3</v>
      </c>
      <c r="L16" s="75">
        <v>2</v>
      </c>
      <c r="M16" s="22">
        <v>1</v>
      </c>
      <c r="N16" s="67">
        <v>3</v>
      </c>
    </row>
    <row r="17" spans="1:14" ht="21.75" customHeight="1">
      <c r="A17" s="61">
        <v>8</v>
      </c>
      <c r="B17" s="23" t="s">
        <v>74</v>
      </c>
      <c r="C17" s="74">
        <v>1</v>
      </c>
      <c r="D17" s="5">
        <v>1</v>
      </c>
      <c r="E17" s="69">
        <v>2</v>
      </c>
      <c r="F17" s="74">
        <v>1</v>
      </c>
      <c r="G17" s="5">
        <v>1</v>
      </c>
      <c r="H17" s="83">
        <v>2</v>
      </c>
      <c r="I17" s="79">
        <v>1</v>
      </c>
      <c r="J17" s="5">
        <v>1</v>
      </c>
      <c r="K17" s="69">
        <v>2</v>
      </c>
      <c r="L17" s="74">
        <v>1</v>
      </c>
      <c r="M17" s="5">
        <v>1</v>
      </c>
      <c r="N17" s="67">
        <v>2</v>
      </c>
    </row>
    <row r="18" spans="1:14" ht="21.75" customHeight="1">
      <c r="A18" s="61">
        <v>9</v>
      </c>
      <c r="B18" s="23" t="s">
        <v>85</v>
      </c>
      <c r="C18" s="74">
        <v>3</v>
      </c>
      <c r="D18" s="5">
        <v>3</v>
      </c>
      <c r="E18" s="69">
        <v>4</v>
      </c>
      <c r="F18" s="74">
        <v>3</v>
      </c>
      <c r="G18" s="5">
        <v>3</v>
      </c>
      <c r="H18" s="83">
        <v>4</v>
      </c>
      <c r="I18" s="79">
        <v>3</v>
      </c>
      <c r="J18" s="5">
        <v>3</v>
      </c>
      <c r="K18" s="69">
        <v>4</v>
      </c>
      <c r="L18" s="74">
        <v>3</v>
      </c>
      <c r="M18" s="5">
        <v>3</v>
      </c>
      <c r="N18" s="67">
        <v>4</v>
      </c>
    </row>
    <row r="19" spans="1:14" ht="21.75" customHeight="1">
      <c r="A19" s="61">
        <v>10</v>
      </c>
      <c r="B19" s="23" t="s">
        <v>84</v>
      </c>
      <c r="C19" s="74">
        <v>1</v>
      </c>
      <c r="D19" s="5">
        <v>1</v>
      </c>
      <c r="E19" s="69">
        <v>2</v>
      </c>
      <c r="F19" s="74">
        <v>1</v>
      </c>
      <c r="G19" s="5">
        <v>1</v>
      </c>
      <c r="H19" s="83">
        <v>2</v>
      </c>
      <c r="I19" s="79">
        <v>1</v>
      </c>
      <c r="J19" s="5">
        <v>1</v>
      </c>
      <c r="K19" s="69">
        <v>2</v>
      </c>
      <c r="L19" s="74">
        <v>1</v>
      </c>
      <c r="M19" s="11">
        <v>0</v>
      </c>
      <c r="N19" s="67">
        <v>2</v>
      </c>
    </row>
    <row r="20" spans="1:14" ht="21.75" customHeight="1">
      <c r="A20" s="61">
        <v>11</v>
      </c>
      <c r="B20" s="23" t="s">
        <v>83</v>
      </c>
      <c r="C20" s="74">
        <v>1</v>
      </c>
      <c r="D20" s="5">
        <v>1</v>
      </c>
      <c r="E20" s="69">
        <v>2</v>
      </c>
      <c r="F20" s="74">
        <v>1</v>
      </c>
      <c r="G20" s="5">
        <v>1</v>
      </c>
      <c r="H20" s="83">
        <v>2</v>
      </c>
      <c r="I20" s="79">
        <v>1</v>
      </c>
      <c r="J20" s="5">
        <v>1</v>
      </c>
      <c r="K20" s="69">
        <v>2</v>
      </c>
      <c r="L20" s="76">
        <v>0</v>
      </c>
      <c r="M20" s="5">
        <v>1</v>
      </c>
      <c r="N20" s="67">
        <v>2</v>
      </c>
    </row>
    <row r="21" spans="1:14" ht="21.75" customHeight="1">
      <c r="A21" s="61">
        <v>12</v>
      </c>
      <c r="B21" s="23" t="s">
        <v>82</v>
      </c>
      <c r="C21" s="74">
        <v>2</v>
      </c>
      <c r="D21" s="5">
        <v>2</v>
      </c>
      <c r="E21" s="69">
        <v>3</v>
      </c>
      <c r="F21" s="74">
        <v>1</v>
      </c>
      <c r="G21" s="5">
        <v>2</v>
      </c>
      <c r="H21" s="83">
        <v>3</v>
      </c>
      <c r="I21" s="79">
        <v>2</v>
      </c>
      <c r="J21" s="5">
        <v>1</v>
      </c>
      <c r="K21" s="69">
        <v>3</v>
      </c>
      <c r="L21" s="74">
        <v>1</v>
      </c>
      <c r="M21" s="5">
        <v>1</v>
      </c>
      <c r="N21" s="67">
        <v>2</v>
      </c>
    </row>
    <row r="22" spans="1:14" ht="21.75" customHeight="1">
      <c r="A22" s="61">
        <v>13</v>
      </c>
      <c r="B22" s="23" t="s">
        <v>76</v>
      </c>
      <c r="C22" s="74">
        <v>2</v>
      </c>
      <c r="D22" s="5">
        <v>2</v>
      </c>
      <c r="E22" s="69">
        <v>3</v>
      </c>
      <c r="F22" s="74">
        <v>2</v>
      </c>
      <c r="G22" s="5">
        <v>2</v>
      </c>
      <c r="H22" s="83">
        <v>3</v>
      </c>
      <c r="I22" s="79">
        <v>2</v>
      </c>
      <c r="J22" s="5">
        <v>2</v>
      </c>
      <c r="K22" s="69">
        <v>3</v>
      </c>
      <c r="L22" s="74">
        <v>2</v>
      </c>
      <c r="M22" s="5">
        <v>2</v>
      </c>
      <c r="N22" s="67">
        <v>3</v>
      </c>
    </row>
    <row r="23" spans="1:14" ht="21.75" customHeight="1">
      <c r="A23" s="63">
        <v>14</v>
      </c>
      <c r="B23" s="87" t="s">
        <v>77</v>
      </c>
      <c r="C23" s="124">
        <v>2</v>
      </c>
      <c r="D23" s="12">
        <v>2</v>
      </c>
      <c r="E23" s="70">
        <v>3</v>
      </c>
      <c r="F23" s="124">
        <v>2</v>
      </c>
      <c r="G23" s="12">
        <v>2</v>
      </c>
      <c r="H23" s="125">
        <v>3</v>
      </c>
      <c r="I23" s="81">
        <v>2</v>
      </c>
      <c r="J23" s="12">
        <v>2</v>
      </c>
      <c r="K23" s="70">
        <v>3</v>
      </c>
      <c r="L23" s="124">
        <v>2</v>
      </c>
      <c r="M23" s="12">
        <v>2</v>
      </c>
      <c r="N23" s="126">
        <v>3</v>
      </c>
    </row>
    <row r="24" spans="1:16" ht="21.75" customHeight="1" thickBot="1">
      <c r="A24" s="117">
        <v>15</v>
      </c>
      <c r="B24" s="118" t="s">
        <v>109</v>
      </c>
      <c r="C24" s="88"/>
      <c r="D24" s="10"/>
      <c r="E24" s="119"/>
      <c r="F24" s="77"/>
      <c r="G24" s="10"/>
      <c r="H24" s="84"/>
      <c r="I24" s="120">
        <v>2</v>
      </c>
      <c r="J24" s="10">
        <v>2</v>
      </c>
      <c r="K24" s="119">
        <v>3</v>
      </c>
      <c r="L24" s="77">
        <v>2</v>
      </c>
      <c r="M24" s="10">
        <v>2</v>
      </c>
      <c r="N24" s="119">
        <v>3</v>
      </c>
      <c r="O24" s="128" t="s">
        <v>201</v>
      </c>
      <c r="P24" s="128" t="s">
        <v>202</v>
      </c>
    </row>
    <row r="25" spans="1:16" ht="21.75" customHeight="1" thickBot="1" thickTop="1">
      <c r="A25" s="121"/>
      <c r="B25" s="122"/>
      <c r="C25" s="123">
        <f>SUM(C10:C24)</f>
        <v>25</v>
      </c>
      <c r="D25" s="123">
        <f aca="true" t="shared" si="0" ref="D25:M25">SUM(D10:D24)</f>
        <v>25</v>
      </c>
      <c r="E25" s="123"/>
      <c r="F25" s="123">
        <f t="shared" si="0"/>
        <v>26</v>
      </c>
      <c r="G25" s="123">
        <f t="shared" si="0"/>
        <v>27</v>
      </c>
      <c r="H25" s="123"/>
      <c r="I25" s="123">
        <f t="shared" si="0"/>
        <v>30</v>
      </c>
      <c r="J25" s="123">
        <f t="shared" si="0"/>
        <v>29</v>
      </c>
      <c r="K25" s="123"/>
      <c r="L25" s="123">
        <f t="shared" si="0"/>
        <v>30</v>
      </c>
      <c r="M25" s="123">
        <f t="shared" si="0"/>
        <v>30</v>
      </c>
      <c r="N25" s="127"/>
      <c r="O25" s="128">
        <f>C25*4+F25*3+I25*4-6+L25*3-4</f>
        <v>378</v>
      </c>
      <c r="P25" s="128">
        <f>D25*4+G25*3+J25*4-6+M25*3-4</f>
        <v>377</v>
      </c>
    </row>
    <row r="26" spans="1:14" ht="21.75" customHeight="1" thickBot="1" thickTop="1">
      <c r="A26" s="109"/>
      <c r="B26" s="28"/>
      <c r="C26" s="110"/>
      <c r="D26" s="111"/>
      <c r="E26" s="112"/>
      <c r="F26" s="113"/>
      <c r="G26" s="110"/>
      <c r="H26" s="114"/>
      <c r="I26" s="115"/>
      <c r="J26" s="111"/>
      <c r="K26" s="112"/>
      <c r="L26" s="113"/>
      <c r="M26" s="110"/>
      <c r="N26" s="116"/>
    </row>
    <row r="27" spans="1:14" ht="21.75" customHeight="1" thickBot="1" thickTop="1">
      <c r="A27" s="333" t="s">
        <v>67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5"/>
    </row>
    <row r="28" spans="1:14" ht="21.75" customHeight="1" thickTop="1">
      <c r="A28" s="59">
        <v>1</v>
      </c>
      <c r="B28" s="9" t="s">
        <v>78</v>
      </c>
      <c r="C28" s="7">
        <v>1</v>
      </c>
      <c r="D28" s="7"/>
      <c r="E28" s="7">
        <v>1</v>
      </c>
      <c r="F28" s="7">
        <v>1</v>
      </c>
      <c r="G28" s="7"/>
      <c r="H28" s="7">
        <v>1</v>
      </c>
      <c r="I28" s="7">
        <v>1</v>
      </c>
      <c r="J28" s="7"/>
      <c r="K28" s="7">
        <v>1</v>
      </c>
      <c r="L28" s="7">
        <v>1</v>
      </c>
      <c r="M28" s="55"/>
      <c r="N28" s="60">
        <v>1</v>
      </c>
    </row>
    <row r="29" spans="1:14" ht="21.75" customHeight="1">
      <c r="A29" s="61">
        <v>2</v>
      </c>
      <c r="B29" s="8" t="s">
        <v>79</v>
      </c>
      <c r="C29" s="5">
        <v>1</v>
      </c>
      <c r="D29" s="5"/>
      <c r="E29" s="5">
        <v>1</v>
      </c>
      <c r="F29" s="5">
        <v>1</v>
      </c>
      <c r="G29" s="5"/>
      <c r="H29" s="5">
        <v>1</v>
      </c>
      <c r="I29" s="5">
        <v>1</v>
      </c>
      <c r="J29" s="5"/>
      <c r="K29" s="5">
        <v>1</v>
      </c>
      <c r="L29" s="5">
        <v>1</v>
      </c>
      <c r="M29" s="37"/>
      <c r="N29" s="58">
        <v>1</v>
      </c>
    </row>
    <row r="30" spans="1:14" ht="21.75" customHeight="1">
      <c r="A30" s="61">
        <v>3</v>
      </c>
      <c r="B30" s="8" t="s">
        <v>80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  <c r="J30" s="11"/>
      <c r="K30" s="11">
        <v>0</v>
      </c>
      <c r="L30" s="336" t="s">
        <v>87</v>
      </c>
      <c r="M30" s="337"/>
      <c r="N30" s="338"/>
    </row>
    <row r="31" spans="1:14" ht="21.75" customHeight="1">
      <c r="A31" s="61">
        <v>4</v>
      </c>
      <c r="B31" s="8" t="s">
        <v>81</v>
      </c>
      <c r="C31" s="336" t="s">
        <v>86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8"/>
    </row>
    <row r="32" spans="1:14" ht="21.75" customHeight="1" thickBot="1">
      <c r="A32" s="331" t="s">
        <v>68</v>
      </c>
      <c r="B32" s="332"/>
      <c r="C32" s="64">
        <v>27</v>
      </c>
      <c r="D32" s="64"/>
      <c r="E32" s="64">
        <v>27</v>
      </c>
      <c r="F32" s="64">
        <v>28</v>
      </c>
      <c r="G32" s="64"/>
      <c r="H32" s="64">
        <v>29</v>
      </c>
      <c r="I32" s="64">
        <v>30</v>
      </c>
      <c r="J32" s="64"/>
      <c r="K32" s="64">
        <v>29</v>
      </c>
      <c r="L32" s="64">
        <v>30</v>
      </c>
      <c r="M32" s="65"/>
      <c r="N32" s="66">
        <v>30</v>
      </c>
    </row>
    <row r="33" ht="14.25" customHeight="1"/>
    <row r="34" spans="8:14" ht="15.75">
      <c r="H34" s="330" t="s">
        <v>175</v>
      </c>
      <c r="I34" s="330"/>
      <c r="J34" s="330"/>
      <c r="K34" s="330"/>
      <c r="L34" s="330"/>
      <c r="M34" s="330"/>
      <c r="N34" s="330"/>
    </row>
    <row r="35" spans="8:14" ht="15.75">
      <c r="H35" s="266" t="s">
        <v>96</v>
      </c>
      <c r="I35" s="266"/>
      <c r="J35" s="266"/>
      <c r="K35" s="266"/>
      <c r="L35" s="266"/>
      <c r="M35" s="266"/>
      <c r="N35" s="266"/>
    </row>
  </sheetData>
  <sheetProtection/>
  <mergeCells count="19">
    <mergeCell ref="H35:N35"/>
    <mergeCell ref="A4:N4"/>
    <mergeCell ref="A5:N5"/>
    <mergeCell ref="C7:N7"/>
    <mergeCell ref="A7:A9"/>
    <mergeCell ref="B7:B9"/>
    <mergeCell ref="C8:E8"/>
    <mergeCell ref="F8:H8"/>
    <mergeCell ref="I8:K8"/>
    <mergeCell ref="L8:N8"/>
    <mergeCell ref="H34:N34"/>
    <mergeCell ref="A32:B32"/>
    <mergeCell ref="A27:N27"/>
    <mergeCell ref="C31:N31"/>
    <mergeCell ref="L30:N30"/>
    <mergeCell ref="A1:C1"/>
    <mergeCell ref="A2:C2"/>
    <mergeCell ref="F1:N1"/>
    <mergeCell ref="F2:N2"/>
  </mergeCells>
  <printOptions horizontalCentered="1"/>
  <pageMargins left="0.4" right="0.3" top="0.57" bottom="0.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9" sqref="G9"/>
    </sheetView>
  </sheetViews>
  <sheetFormatPr defaultColWidth="8.796875" defaultRowHeight="15"/>
  <cols>
    <col min="1" max="1" width="5.69921875" style="4" customWidth="1"/>
    <col min="2" max="2" width="23.19921875" style="4" customWidth="1"/>
    <col min="3" max="3" width="37.19921875" style="4" customWidth="1"/>
    <col min="4" max="4" width="17.8984375" style="4" customWidth="1"/>
    <col min="5" max="16384" width="9" style="4" customWidth="1"/>
  </cols>
  <sheetData>
    <row r="1" spans="1:4" ht="18.75">
      <c r="A1" s="352" t="s">
        <v>341</v>
      </c>
      <c r="B1" s="352"/>
      <c r="C1" s="352"/>
      <c r="D1" s="352"/>
    </row>
    <row r="2" spans="1:4" ht="24" customHeight="1">
      <c r="A2" s="247" t="s">
        <v>335</v>
      </c>
      <c r="B2" s="247" t="s">
        <v>16</v>
      </c>
      <c r="C2" s="247" t="s">
        <v>340</v>
      </c>
      <c r="D2" s="247" t="s">
        <v>107</v>
      </c>
    </row>
    <row r="3" spans="1:4" ht="18.75" customHeight="1">
      <c r="A3" s="248">
        <f>IF(B3="","",1)</f>
        <v>1</v>
      </c>
      <c r="B3" s="249" t="s">
        <v>128</v>
      </c>
      <c r="C3" s="250" t="s">
        <v>339</v>
      </c>
      <c r="D3" s="250"/>
    </row>
    <row r="4" spans="1:4" ht="18.75" customHeight="1">
      <c r="A4" s="248">
        <f>IF(B4="","",A3+1)</f>
        <v>2</v>
      </c>
      <c r="B4" s="251" t="s">
        <v>37</v>
      </c>
      <c r="C4" s="250" t="s">
        <v>176</v>
      </c>
      <c r="D4" s="250"/>
    </row>
    <row r="5" spans="1:4" ht="18.75" customHeight="1">
      <c r="A5" s="248">
        <f aca="true" t="shared" si="0" ref="A5:A35">IF(B5="","",A4+1)</f>
        <v>3</v>
      </c>
      <c r="B5" s="249" t="s">
        <v>25</v>
      </c>
      <c r="C5" s="250" t="s">
        <v>141</v>
      </c>
      <c r="D5" s="250"/>
    </row>
    <row r="6" spans="1:4" ht="18.75" customHeight="1">
      <c r="A6" s="248">
        <f t="shared" si="0"/>
        <v>4</v>
      </c>
      <c r="B6" s="249" t="s">
        <v>38</v>
      </c>
      <c r="C6" s="250" t="s">
        <v>196</v>
      </c>
      <c r="D6" s="250"/>
    </row>
    <row r="7" spans="1:4" ht="18.75" customHeight="1">
      <c r="A7" s="248">
        <f t="shared" si="0"/>
        <v>5</v>
      </c>
      <c r="B7" s="249" t="s">
        <v>44</v>
      </c>
      <c r="C7" s="250" t="s">
        <v>136</v>
      </c>
      <c r="D7" s="250"/>
    </row>
    <row r="8" spans="1:4" ht="18.75" customHeight="1">
      <c r="A8" s="248">
        <f t="shared" si="0"/>
        <v>6</v>
      </c>
      <c r="B8" s="249" t="s">
        <v>92</v>
      </c>
      <c r="C8" s="249" t="s">
        <v>179</v>
      </c>
      <c r="D8" s="250"/>
    </row>
    <row r="9" spans="1:4" ht="18.75" customHeight="1">
      <c r="A9" s="248">
        <f t="shared" si="0"/>
        <v>7</v>
      </c>
      <c r="B9" s="249" t="s">
        <v>111</v>
      </c>
      <c r="C9" s="249" t="s">
        <v>98</v>
      </c>
      <c r="D9" s="250"/>
    </row>
    <row r="10" spans="1:4" ht="18.75" customHeight="1">
      <c r="A10" s="248">
        <f t="shared" si="0"/>
        <v>8</v>
      </c>
      <c r="B10" s="249" t="s">
        <v>103</v>
      </c>
      <c r="C10" s="249" t="s">
        <v>105</v>
      </c>
      <c r="D10" s="250"/>
    </row>
    <row r="11" spans="1:4" ht="18.75" customHeight="1">
      <c r="A11" s="248">
        <f t="shared" si="0"/>
        <v>9</v>
      </c>
      <c r="B11" s="249" t="s">
        <v>54</v>
      </c>
      <c r="C11" s="249" t="s">
        <v>195</v>
      </c>
      <c r="D11" s="250"/>
    </row>
    <row r="12" spans="1:4" ht="18.75" customHeight="1">
      <c r="A12" s="248">
        <f t="shared" si="0"/>
        <v>10</v>
      </c>
      <c r="B12" s="249" t="s">
        <v>26</v>
      </c>
      <c r="C12" s="249" t="s">
        <v>194</v>
      </c>
      <c r="D12" s="250"/>
    </row>
    <row r="13" spans="1:4" ht="18.75" customHeight="1">
      <c r="A13" s="248">
        <f t="shared" si="0"/>
        <v>11</v>
      </c>
      <c r="B13" s="249" t="s">
        <v>30</v>
      </c>
      <c r="C13" s="249" t="s">
        <v>131</v>
      </c>
      <c r="D13" s="250"/>
    </row>
    <row r="14" spans="1:4" ht="18.75" customHeight="1">
      <c r="A14" s="248">
        <f t="shared" si="0"/>
        <v>12</v>
      </c>
      <c r="B14" s="249" t="s">
        <v>31</v>
      </c>
      <c r="C14" s="249" t="s">
        <v>155</v>
      </c>
      <c r="D14" s="250"/>
    </row>
    <row r="15" spans="1:4" ht="18.75" customHeight="1">
      <c r="A15" s="248">
        <f t="shared" si="0"/>
        <v>13</v>
      </c>
      <c r="B15" s="249" t="s">
        <v>32</v>
      </c>
      <c r="C15" s="249" t="s">
        <v>153</v>
      </c>
      <c r="D15" s="250"/>
    </row>
    <row r="16" spans="1:4" ht="18.75" customHeight="1">
      <c r="A16" s="248">
        <f t="shared" si="0"/>
        <v>14</v>
      </c>
      <c r="B16" s="249" t="s">
        <v>33</v>
      </c>
      <c r="C16" s="252" t="s">
        <v>193</v>
      </c>
      <c r="D16" s="250"/>
    </row>
    <row r="17" spans="1:4" ht="18.75" customHeight="1">
      <c r="A17" s="248">
        <f t="shared" si="0"/>
        <v>15</v>
      </c>
      <c r="B17" s="249" t="s">
        <v>34</v>
      </c>
      <c r="C17" s="249" t="s">
        <v>336</v>
      </c>
      <c r="D17" s="250"/>
    </row>
    <row r="18" spans="1:4" ht="18.75" customHeight="1">
      <c r="A18" s="248">
        <f t="shared" si="0"/>
        <v>16</v>
      </c>
      <c r="B18" s="249" t="s">
        <v>24</v>
      </c>
      <c r="C18" s="249" t="s">
        <v>337</v>
      </c>
      <c r="D18" s="250"/>
    </row>
    <row r="19" spans="1:4" ht="18.75" customHeight="1">
      <c r="A19" s="248">
        <f t="shared" si="0"/>
        <v>17</v>
      </c>
      <c r="B19" s="249" t="s">
        <v>27</v>
      </c>
      <c r="C19" s="249" t="s">
        <v>178</v>
      </c>
      <c r="D19" s="250"/>
    </row>
    <row r="20" spans="1:4" ht="18.75" customHeight="1">
      <c r="A20" s="248">
        <f t="shared" si="0"/>
        <v>18</v>
      </c>
      <c r="B20" s="249" t="s">
        <v>157</v>
      </c>
      <c r="C20" s="249" t="s">
        <v>205</v>
      </c>
      <c r="D20" s="250"/>
    </row>
    <row r="21" spans="1:4" ht="18.75" customHeight="1">
      <c r="A21" s="248">
        <f t="shared" si="0"/>
        <v>19</v>
      </c>
      <c r="B21" s="249" t="s">
        <v>102</v>
      </c>
      <c r="C21" s="249" t="s">
        <v>204</v>
      </c>
      <c r="D21" s="250"/>
    </row>
    <row r="22" spans="1:4" ht="18.75" customHeight="1">
      <c r="A22" s="248">
        <f t="shared" si="0"/>
        <v>20</v>
      </c>
      <c r="B22" s="249" t="s">
        <v>106</v>
      </c>
      <c r="C22" s="249" t="s">
        <v>338</v>
      </c>
      <c r="D22" s="250"/>
    </row>
    <row r="23" spans="1:4" ht="18.75" customHeight="1">
      <c r="A23" s="248">
        <f t="shared" si="0"/>
        <v>21</v>
      </c>
      <c r="B23" s="249" t="s">
        <v>42</v>
      </c>
      <c r="C23" s="249" t="s">
        <v>192</v>
      </c>
      <c r="D23" s="250"/>
    </row>
    <row r="24" spans="1:4" ht="18.75" customHeight="1">
      <c r="A24" s="248">
        <f t="shared" si="0"/>
        <v>22</v>
      </c>
      <c r="B24" s="249" t="s">
        <v>35</v>
      </c>
      <c r="C24" s="249" t="s">
        <v>191</v>
      </c>
      <c r="D24" s="250"/>
    </row>
    <row r="25" spans="1:4" ht="18.75" customHeight="1">
      <c r="A25" s="248">
        <f t="shared" si="0"/>
        <v>23</v>
      </c>
      <c r="B25" s="249" t="s">
        <v>36</v>
      </c>
      <c r="C25" s="249" t="s">
        <v>190</v>
      </c>
      <c r="D25" s="250"/>
    </row>
    <row r="26" spans="1:4" ht="18.75" customHeight="1">
      <c r="A26" s="248">
        <f t="shared" si="0"/>
        <v>24</v>
      </c>
      <c r="B26" s="249" t="s">
        <v>39</v>
      </c>
      <c r="C26" s="253" t="s">
        <v>189</v>
      </c>
      <c r="D26" s="250"/>
    </row>
    <row r="27" spans="1:4" ht="18.75" customHeight="1">
      <c r="A27" s="248">
        <f t="shared" si="0"/>
        <v>25</v>
      </c>
      <c r="B27" s="249" t="s">
        <v>40</v>
      </c>
      <c r="C27" s="252" t="s">
        <v>188</v>
      </c>
      <c r="D27" s="250"/>
    </row>
    <row r="28" spans="1:4" ht="18.75" customHeight="1">
      <c r="A28" s="248">
        <f t="shared" si="0"/>
        <v>26</v>
      </c>
      <c r="B28" s="249" t="s">
        <v>41</v>
      </c>
      <c r="C28" s="254" t="s">
        <v>186</v>
      </c>
      <c r="D28" s="250"/>
    </row>
    <row r="29" spans="1:4" ht="18.75" customHeight="1">
      <c r="A29" s="248">
        <f t="shared" si="0"/>
        <v>27</v>
      </c>
      <c r="B29" s="249" t="s">
        <v>43</v>
      </c>
      <c r="C29" s="249" t="s">
        <v>187</v>
      </c>
      <c r="D29" s="250"/>
    </row>
    <row r="30" spans="1:4" ht="18.75" customHeight="1">
      <c r="A30" s="248">
        <f t="shared" si="0"/>
        <v>28</v>
      </c>
      <c r="B30" s="249" t="s">
        <v>28</v>
      </c>
      <c r="C30" s="249" t="s">
        <v>139</v>
      </c>
      <c r="D30" s="250"/>
    </row>
    <row r="31" spans="1:4" ht="18.75" customHeight="1">
      <c r="A31" s="248">
        <f t="shared" si="0"/>
        <v>29</v>
      </c>
      <c r="B31" s="249" t="s">
        <v>29</v>
      </c>
      <c r="C31" s="252" t="s">
        <v>138</v>
      </c>
      <c r="D31" s="250"/>
    </row>
    <row r="32" spans="1:4" ht="18.75" customHeight="1">
      <c r="A32" s="248">
        <f t="shared" si="0"/>
        <v>30</v>
      </c>
      <c r="B32" s="249" t="s">
        <v>45</v>
      </c>
      <c r="C32" s="249" t="s">
        <v>180</v>
      </c>
      <c r="D32" s="250"/>
    </row>
    <row r="33" spans="1:4" ht="18.75" customHeight="1">
      <c r="A33" s="248">
        <f t="shared" si="0"/>
        <v>31</v>
      </c>
      <c r="B33" s="249" t="s">
        <v>46</v>
      </c>
      <c r="C33" s="249" t="s">
        <v>137</v>
      </c>
      <c r="D33" s="250"/>
    </row>
    <row r="34" spans="1:4" ht="18.75" customHeight="1">
      <c r="A34" s="248">
        <f t="shared" si="0"/>
        <v>32</v>
      </c>
      <c r="B34" s="249" t="s">
        <v>48</v>
      </c>
      <c r="C34" s="250" t="s">
        <v>177</v>
      </c>
      <c r="D34" s="250"/>
    </row>
    <row r="35" spans="1:4" ht="18.75" customHeight="1">
      <c r="A35" s="248">
        <f t="shared" si="0"/>
        <v>33</v>
      </c>
      <c r="B35" s="249" t="s">
        <v>47</v>
      </c>
      <c r="C35" s="250" t="s">
        <v>185</v>
      </c>
      <c r="D35" s="250"/>
    </row>
  </sheetData>
  <sheetProtection/>
  <mergeCells count="1">
    <mergeCell ref="A1:D1"/>
  </mergeCells>
  <printOptions/>
  <pageMargins left="0.64" right="0.63" top="0.58" bottom="0.41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zoomScalePageLayoutView="0" workbookViewId="0" topLeftCell="A4">
      <selection activeCell="T10" sqref="T10"/>
    </sheetView>
  </sheetViews>
  <sheetFormatPr defaultColWidth="8.796875" defaultRowHeight="15"/>
  <cols>
    <col min="1" max="1" width="4.69921875" style="94" bestFit="1" customWidth="1"/>
    <col min="2" max="2" width="8" style="94" customWidth="1"/>
    <col min="3" max="17" width="7.59765625" style="94" customWidth="1"/>
    <col min="18" max="16384" width="9" style="94" customWidth="1"/>
  </cols>
  <sheetData>
    <row r="3" spans="1:17" ht="20.25">
      <c r="A3" s="353" t="s">
        <v>198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5" spans="1:17" ht="21.75" customHeight="1">
      <c r="A5" s="95"/>
      <c r="B5" s="95"/>
      <c r="C5" s="95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  <c r="L5" s="95">
        <v>10</v>
      </c>
      <c r="M5" s="95">
        <v>11</v>
      </c>
      <c r="N5" s="95">
        <v>12</v>
      </c>
      <c r="O5" s="95">
        <v>13</v>
      </c>
      <c r="P5" s="95">
        <v>14</v>
      </c>
      <c r="Q5" s="95">
        <v>15</v>
      </c>
    </row>
    <row r="6" spans="1:17" ht="21.75" customHeight="1">
      <c r="A6" s="96" t="s">
        <v>197</v>
      </c>
      <c r="B6" s="96" t="s">
        <v>88</v>
      </c>
      <c r="C6" s="96" t="s">
        <v>6</v>
      </c>
      <c r="D6" s="96" t="s">
        <v>97</v>
      </c>
      <c r="E6" s="96" t="s">
        <v>69</v>
      </c>
      <c r="F6" s="96" t="s">
        <v>70</v>
      </c>
      <c r="G6" s="96" t="s">
        <v>71</v>
      </c>
      <c r="H6" s="102" t="s">
        <v>199</v>
      </c>
      <c r="I6" s="96" t="s">
        <v>57</v>
      </c>
      <c r="J6" s="96" t="s">
        <v>74</v>
      </c>
      <c r="K6" s="96" t="s">
        <v>72</v>
      </c>
      <c r="L6" s="96" t="s">
        <v>73</v>
      </c>
      <c r="M6" s="96" t="s">
        <v>89</v>
      </c>
      <c r="N6" s="102" t="s">
        <v>76</v>
      </c>
      <c r="O6" s="102" t="s">
        <v>200</v>
      </c>
      <c r="P6" s="96" t="s">
        <v>75</v>
      </c>
      <c r="Q6" s="96" t="s">
        <v>109</v>
      </c>
    </row>
    <row r="7" spans="1:17" ht="21.75" customHeight="1">
      <c r="A7" s="97">
        <v>1</v>
      </c>
      <c r="B7" s="97" t="s">
        <v>154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21.75" customHeight="1">
      <c r="A8" s="97">
        <v>2</v>
      </c>
      <c r="B8" s="97" t="s">
        <v>149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21.75" customHeight="1">
      <c r="A9" s="97">
        <v>3</v>
      </c>
      <c r="B9" s="97" t="s">
        <v>150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21.75" customHeight="1">
      <c r="A10" s="97">
        <v>4</v>
      </c>
      <c r="B10" s="97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21.75" customHeight="1">
      <c r="A11" s="100">
        <v>5</v>
      </c>
      <c r="B11" s="100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21.75" customHeight="1">
      <c r="A12" s="100">
        <v>6</v>
      </c>
      <c r="B12" s="100" t="s">
        <v>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ht="21.75" customHeight="1">
      <c r="A13" s="100">
        <v>7</v>
      </c>
      <c r="B13" s="100" t="s">
        <v>10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 ht="21.75" customHeight="1">
      <c r="A14" s="97">
        <v>8</v>
      </c>
      <c r="B14" s="97" t="s">
        <v>11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21.75" customHeight="1">
      <c r="A15" s="97">
        <v>9</v>
      </c>
      <c r="B15" s="97" t="s">
        <v>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ht="21.75" customHeight="1">
      <c r="A16" s="97">
        <v>10</v>
      </c>
      <c r="B16" s="97" t="s">
        <v>13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21.75" customHeight="1">
      <c r="A17" s="97">
        <v>11</v>
      </c>
      <c r="B17" s="97" t="s">
        <v>152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21.75" customHeight="1">
      <c r="A18" s="100">
        <v>12</v>
      </c>
      <c r="B18" s="100" t="s">
        <v>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21.75" customHeight="1">
      <c r="A19" s="100">
        <v>13</v>
      </c>
      <c r="B19" s="100" t="s">
        <v>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21.75" customHeight="1">
      <c r="A20" s="100">
        <v>14</v>
      </c>
      <c r="B20" s="100" t="s">
        <v>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21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</sheetData>
  <sheetProtection/>
  <mergeCells count="1">
    <mergeCell ref="A3:Q3"/>
  </mergeCells>
  <printOptions/>
  <pageMargins left="0.49" right="0.2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CAOVANDAN</cp:lastModifiedBy>
  <cp:lastPrinted>2021-02-20T02:58:02Z</cp:lastPrinted>
  <dcterms:created xsi:type="dcterms:W3CDTF">2010-08-03T01:04:49Z</dcterms:created>
  <dcterms:modified xsi:type="dcterms:W3CDTF">2021-03-08T06:12:31Z</dcterms:modified>
  <cp:category/>
  <cp:version/>
  <cp:contentType/>
  <cp:contentStatus/>
</cp:coreProperties>
</file>